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OPH\KV_KO_KKYT\Nordplus\02 Budget models\2023\"/>
    </mc:Choice>
  </mc:AlternateContent>
  <xr:revisionPtr revIDLastSave="0" documentId="13_ncr:1_{0D4E3807-8B9D-4DF5-AE10-E0C81F5700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för intensivkurs" sheetId="3" r:id="rId1"/>
    <sheet name="Enhetskostnader" sheetId="4" r:id="rId2"/>
    <sheet name="rates - to be hidden" sheetId="2" state="hidden" r:id="rId3"/>
  </sheets>
  <definedNames>
    <definedName name="country">'rates - to be hidden'!$H$2:$H$13</definedName>
    <definedName name="days">'rates - to be hidden'!$G$2:$G$28</definedName>
    <definedName name="host">'rates - to be hidden'!$H$18:$H$29</definedName>
    <definedName name="new">'rates - to be hidden'!$N$2:$N$5</definedName>
    <definedName name="OSsupport">'rates - to be hidden'!$J$3:$K$5</definedName>
    <definedName name="startm">'rates - to be hidden'!$M$2:$M$18</definedName>
    <definedName name="startmonth">'rates - to be hidden'!$M$2:$M$17</definedName>
    <definedName name="travelrates">'rates - to be hidden'!$D$2:$E$122</definedName>
    <definedName name="_xlnm.Print_Area" localSheetId="0">'Budget för intensivkurs'!$A$1:$J$60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3" l="1"/>
  <c r="G58" i="3"/>
  <c r="F15" i="3" l="1"/>
  <c r="H58" i="3"/>
  <c r="I52" i="3" l="1"/>
  <c r="H29" i="3" l="1"/>
  <c r="F59" i="3" l="1"/>
  <c r="F58" i="3"/>
  <c r="I59" i="3" l="1"/>
  <c r="I58" i="3"/>
  <c r="I56" i="3" l="1"/>
  <c r="I22" i="3" l="1"/>
  <c r="H35" i="3"/>
  <c r="H34" i="3"/>
  <c r="H33" i="3"/>
  <c r="H32" i="3"/>
  <c r="H31" i="3"/>
  <c r="H30" i="3"/>
  <c r="H28" i="3"/>
  <c r="H27" i="3"/>
  <c r="H26" i="3"/>
  <c r="H36" i="3" l="1"/>
  <c r="E36" i="3"/>
  <c r="I15" i="3" s="1"/>
  <c r="C28" i="3"/>
  <c r="C26" i="3" l="1"/>
  <c r="D26" i="3" l="1"/>
  <c r="F26" i="3" s="1"/>
  <c r="G26" i="3" s="1"/>
  <c r="I26" i="3" l="1"/>
  <c r="C49" i="3"/>
  <c r="C48" i="3"/>
  <c r="C47" i="3"/>
  <c r="C46" i="3"/>
  <c r="C45" i="3"/>
  <c r="C44" i="3"/>
  <c r="C43" i="3"/>
  <c r="C42" i="3"/>
  <c r="C41" i="3"/>
  <c r="C40" i="3"/>
  <c r="C29" i="3"/>
  <c r="C35" i="3"/>
  <c r="C34" i="3"/>
  <c r="C33" i="3"/>
  <c r="C32" i="3"/>
  <c r="C31" i="3"/>
  <c r="C30" i="3"/>
  <c r="C27" i="3"/>
  <c r="E50" i="3"/>
  <c r="I16" i="3" s="1"/>
  <c r="H50" i="3"/>
  <c r="I20" i="3"/>
  <c r="D29" i="3" l="1"/>
  <c r="F29" i="3" s="1"/>
  <c r="D40" i="3"/>
  <c r="F40" i="3" s="1"/>
  <c r="G40" i="3" s="1"/>
  <c r="D30" i="3"/>
  <c r="F30" i="3" s="1"/>
  <c r="I14" i="3"/>
  <c r="D27" i="3"/>
  <c r="F27" i="3" s="1"/>
  <c r="D33" i="3"/>
  <c r="F33" i="3" s="1"/>
  <c r="D43" i="3"/>
  <c r="F43" i="3" s="1"/>
  <c r="G43" i="3" s="1"/>
  <c r="D47" i="3"/>
  <c r="F47" i="3" s="1"/>
  <c r="G47" i="3" s="1"/>
  <c r="D34" i="3"/>
  <c r="F34" i="3" s="1"/>
  <c r="D32" i="3"/>
  <c r="F32" i="3" s="1"/>
  <c r="D28" i="3"/>
  <c r="F28" i="3" s="1"/>
  <c r="D42" i="3"/>
  <c r="F42" i="3" s="1"/>
  <c r="G42" i="3" s="1"/>
  <c r="D46" i="3"/>
  <c r="F46" i="3" s="1"/>
  <c r="G46" i="3" s="1"/>
  <c r="D44" i="3"/>
  <c r="F44" i="3" s="1"/>
  <c r="G44" i="3" s="1"/>
  <c r="D48" i="3"/>
  <c r="F48" i="3" s="1"/>
  <c r="G48" i="3" s="1"/>
  <c r="D31" i="3"/>
  <c r="F31" i="3" s="1"/>
  <c r="D35" i="3"/>
  <c r="F35" i="3" s="1"/>
  <c r="D41" i="3"/>
  <c r="F41" i="3" s="1"/>
  <c r="G41" i="3" s="1"/>
  <c r="D45" i="3"/>
  <c r="F45" i="3" s="1"/>
  <c r="G45" i="3" s="1"/>
  <c r="D49" i="3"/>
  <c r="F49" i="3" s="1"/>
  <c r="G49" i="3" s="1"/>
  <c r="G31" i="3" l="1"/>
  <c r="I31" i="3" s="1"/>
  <c r="G33" i="3"/>
  <c r="I33" i="3" s="1"/>
  <c r="G27" i="3"/>
  <c r="G35" i="3"/>
  <c r="I35" i="3" s="1"/>
  <c r="G28" i="3"/>
  <c r="I28" i="3" s="1"/>
  <c r="G30" i="3"/>
  <c r="I30" i="3" s="1"/>
  <c r="G32" i="3"/>
  <c r="I32" i="3" s="1"/>
  <c r="G34" i="3"/>
  <c r="I34" i="3" s="1"/>
  <c r="G29" i="3"/>
  <c r="I29" i="3" s="1"/>
  <c r="I45" i="3"/>
  <c r="I44" i="3"/>
  <c r="I49" i="3"/>
  <c r="I43" i="3"/>
  <c r="I40" i="3"/>
  <c r="G36" i="3" l="1"/>
  <c r="I27" i="3"/>
  <c r="I36" i="3" s="1"/>
  <c r="I47" i="3"/>
  <c r="I46" i="3"/>
  <c r="I48" i="3"/>
  <c r="F50" i="3"/>
  <c r="I41" i="3"/>
  <c r="F36" i="3"/>
  <c r="G50" i="3" l="1"/>
  <c r="F17" i="3" s="1"/>
  <c r="I42" i="3"/>
  <c r="I50" i="3" s="1"/>
  <c r="F16" i="3"/>
  <c r="I24" i="3"/>
  <c r="I38" i="3" l="1"/>
  <c r="F14" i="3"/>
</calcChain>
</file>

<file path=xl/sharedStrings.xml><?xml version="1.0" encoding="utf-8"?>
<sst xmlns="http://schemas.openxmlformats.org/spreadsheetml/2006/main" count="532" uniqueCount="229">
  <si>
    <t xml:space="preserve">From </t>
  </si>
  <si>
    <t xml:space="preserve">To </t>
  </si>
  <si>
    <t>Travel rate</t>
  </si>
  <si>
    <t>Total Travel cost</t>
  </si>
  <si>
    <t>Board and lodging</t>
  </si>
  <si>
    <t>TOTAL</t>
  </si>
  <si>
    <t>Type</t>
  </si>
  <si>
    <t>travel</t>
  </si>
  <si>
    <t>subs</t>
  </si>
  <si>
    <t>Finland</t>
  </si>
  <si>
    <t>From</t>
  </si>
  <si>
    <t>To</t>
  </si>
  <si>
    <t>€ Rate</t>
  </si>
  <si>
    <t>Days</t>
  </si>
  <si>
    <t>country</t>
  </si>
  <si>
    <t>nr of institutions - organisational support</t>
  </si>
  <si>
    <t>Start month</t>
  </si>
  <si>
    <t>New/Renewal</t>
  </si>
  <si>
    <t>September 2023</t>
  </si>
  <si>
    <t>vlookup (hvað; hvar; skil;aðferð, oftast false</t>
  </si>
  <si>
    <t>November 2023</t>
  </si>
  <si>
    <t>December 2023</t>
  </si>
  <si>
    <t>April 2024</t>
  </si>
  <si>
    <t>September 2024</t>
  </si>
  <si>
    <t>Åland</t>
  </si>
  <si>
    <t>Fyll i en egen budget för varje ansökt intensivkurs</t>
  </si>
  <si>
    <t>Ansökans ID-nummer</t>
  </si>
  <si>
    <t>Intensivkursens namn</t>
  </si>
  <si>
    <r>
      <t xml:space="preserve">Förväntad startmånad </t>
    </r>
    <r>
      <rPr>
        <b/>
        <vertAlign val="superscript"/>
        <sz val="12"/>
        <rFont val="Calibri"/>
        <family val="2"/>
        <scheme val="minor"/>
      </rPr>
      <t>1</t>
    </r>
  </si>
  <si>
    <r>
      <t>Varaktighet i dagar</t>
    </r>
    <r>
      <rPr>
        <b/>
        <sz val="10"/>
        <rFont val="Calibri"/>
        <family val="2"/>
        <scheme val="minor"/>
      </rPr>
      <t xml:space="preserve"> </t>
    </r>
    <r>
      <rPr>
        <b/>
        <vertAlign val="superscript"/>
        <sz val="12"/>
        <rFont val="Calibri"/>
        <family val="2"/>
        <scheme val="minor"/>
      </rPr>
      <t>2</t>
    </r>
  </si>
  <si>
    <t>Värdinstitution</t>
  </si>
  <si>
    <t>Ny/Förnyelse</t>
  </si>
  <si>
    <t>Värdland</t>
  </si>
  <si>
    <t>Budgetsammandrag</t>
  </si>
  <si>
    <t>Deltagare</t>
  </si>
  <si>
    <t>Ansökt totalt:</t>
  </si>
  <si>
    <t xml:space="preserve">Stöd för organisering </t>
  </si>
  <si>
    <t>Resekostnader</t>
  </si>
  <si>
    <t>Uppehälle</t>
  </si>
  <si>
    <t>Använd dessa mängder i Espresso-applikationen</t>
  </si>
  <si>
    <t>Totalt:</t>
  </si>
  <si>
    <t>mobila studenter</t>
  </si>
  <si>
    <t>mobila lärare</t>
  </si>
  <si>
    <r>
      <t xml:space="preserve">icke-mobila studenter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</si>
  <si>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icke-mobile lärare </t>
    </r>
    <r>
      <rPr>
        <b/>
        <vertAlign val="superscript"/>
        <sz val="12"/>
        <rFont val="Calibri"/>
        <family val="2"/>
        <scheme val="minor"/>
      </rPr>
      <t>3</t>
    </r>
  </si>
  <si>
    <t>Stöd för organisering</t>
  </si>
  <si>
    <t>Antalet deltagande institutioner (inkl. koordinator)</t>
  </si>
  <si>
    <t>Internationella resenärer - studenter</t>
  </si>
  <si>
    <t xml:space="preserve">Från </t>
  </si>
  <si>
    <t>Antalet deltagare</t>
  </si>
  <si>
    <t>Dagar totalt</t>
  </si>
  <si>
    <t>Internationella resenärer - lärare</t>
  </si>
  <si>
    <r>
      <t xml:space="preserve">Dagar totalt </t>
    </r>
    <r>
      <rPr>
        <b/>
        <vertAlign val="superscript"/>
        <sz val="12"/>
        <rFont val="Calibri"/>
        <family val="2"/>
        <scheme val="minor"/>
      </rPr>
      <t>4</t>
    </r>
  </si>
  <si>
    <r>
      <rPr>
        <b/>
        <sz val="11"/>
        <color theme="1"/>
        <rFont val="Calibri"/>
        <family val="2"/>
        <scheme val="minor"/>
      </rPr>
      <t xml:space="preserve">Endast vid behov: </t>
    </r>
    <r>
      <rPr>
        <sz val="11"/>
        <color theme="1"/>
        <rFont val="Calibri"/>
        <family val="2"/>
        <scheme val="minor"/>
      </rPr>
      <t>Ytterligare resestöd för internationella resenärer</t>
    </r>
    <r>
      <rPr>
        <b/>
        <vertAlign val="superscript"/>
        <sz val="12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OM inrikesresor i hemlandet och/eller värdlandet överstiger 500 km (båda vägarna kombinerade).</t>
    </r>
  </si>
  <si>
    <t>Antalet deltagere:</t>
  </si>
  <si>
    <r>
      <t xml:space="preserve">Från ort - till ort </t>
    </r>
    <r>
      <rPr>
        <b/>
        <vertAlign val="superscript"/>
        <sz val="12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</si>
  <si>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 xml:space="preserve">Endast vi behov: </t>
    </r>
    <r>
      <rPr>
        <sz val="11"/>
        <rFont val="Calibri"/>
        <family val="2"/>
        <scheme val="minor"/>
      </rPr>
      <t xml:space="preserve">Deltagare från partnerinstitution(er) i värdlandet </t>
    </r>
    <r>
      <rPr>
        <b/>
        <vertAlign val="superscript"/>
        <sz val="12"/>
        <rFont val="Calibri"/>
        <family val="2"/>
        <scheme val="minor"/>
      </rPr>
      <t>6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och undantagsvis från värdinstitutionen </t>
    </r>
    <r>
      <rPr>
        <b/>
        <vertAlign val="superscript"/>
        <sz val="12"/>
        <rFont val="Calibri"/>
        <family val="2"/>
        <scheme val="minor"/>
      </rPr>
      <t>7</t>
    </r>
  </si>
  <si>
    <t>Studenter</t>
  </si>
  <si>
    <t>Lärare</t>
  </si>
  <si>
    <r>
      <rPr>
        <b/>
        <vertAlign val="superscript"/>
        <sz val="12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Samma som steg 3. </t>
    </r>
    <r>
      <rPr>
        <b/>
        <sz val="10"/>
        <color theme="1"/>
        <rFont val="Calibri"/>
        <family val="2"/>
        <scheme val="minor"/>
      </rPr>
      <t>Men</t>
    </r>
    <r>
      <rPr>
        <sz val="10"/>
        <color theme="1"/>
        <rFont val="Calibri"/>
        <family val="2"/>
        <scheme val="minor"/>
      </rPr>
      <t xml:space="preserve"> då lärare inte alltid stannar för hela kursen, måste du fylla i kolumnen "</t>
    </r>
    <r>
      <rPr>
        <b/>
        <sz val="10"/>
        <color theme="1"/>
        <rFont val="Calibri"/>
        <family val="2"/>
        <scheme val="minor"/>
      </rPr>
      <t>Dagar totalt</t>
    </r>
    <r>
      <rPr>
        <sz val="10"/>
        <color theme="1"/>
        <rFont val="Calibri"/>
        <family val="2"/>
        <scheme val="minor"/>
      </rPr>
      <t xml:space="preserve">". Kom ihåg att fylla i det totala antalet dagar för alla lärare som eventuellt kommer från samma land. 
</t>
    </r>
    <r>
      <rPr>
        <b/>
        <sz val="10"/>
        <color theme="1"/>
        <rFont val="Calibri"/>
        <family val="2"/>
        <scheme val="minor"/>
      </rPr>
      <t xml:space="preserve">Exempel: </t>
    </r>
    <r>
      <rPr>
        <sz val="10"/>
        <color theme="1"/>
        <rFont val="Calibri"/>
        <family val="2"/>
        <scheme val="minor"/>
      </rPr>
      <t xml:space="preserve">2 lärare från samma land (institution) ska delta i kursen. Den ena läraren stannar 2 dagar, den andra bara 1 dag -&gt; dagar totalt = 3.
"I intensivkurser ska delta både studenter och lärare från minst tre olika länder" (Nordplus handboken). Därför är de två första raderna obligatoriska. </t>
    </r>
  </si>
  <si>
    <r>
      <t xml:space="preserve">Fyll i hur många studenter deltar på kursen </t>
    </r>
    <r>
      <rPr>
        <b/>
        <sz val="10"/>
        <color theme="1"/>
        <rFont val="Calibri"/>
        <family val="2"/>
        <scheme val="minor"/>
      </rPr>
      <t>“Från”</t>
    </r>
    <r>
      <rPr>
        <sz val="10"/>
        <color theme="1"/>
        <rFont val="Calibri"/>
        <family val="2"/>
        <scheme val="minor"/>
      </rPr>
      <t xml:space="preserve"> och </t>
    </r>
    <r>
      <rPr>
        <b/>
        <sz val="10"/>
        <color theme="1"/>
        <rFont val="Calibri"/>
        <family val="2"/>
        <scheme val="minor"/>
      </rPr>
      <t>“Antalet deltagare”</t>
    </r>
    <r>
      <rPr>
        <sz val="10"/>
        <color theme="1"/>
        <rFont val="Calibri"/>
        <family val="2"/>
        <scheme val="minor"/>
      </rPr>
      <t xml:space="preserve"> som kan komma från flera olika institutioner i samma land.
"I intensivkurser ska delta både studenter och lärare från minst tre olika länder" (Nordplus handboken). Därför är de två första raderna obligatoriska. </t>
    </r>
  </si>
  <si>
    <t>Välj antalet deltagande institutioner.</t>
  </si>
  <si>
    <r>
      <t xml:space="preserve">Fyll i budgeten stegvis:
</t>
    </r>
    <r>
      <rPr>
        <b/>
        <sz val="12"/>
        <color rgb="FFFFFF00"/>
        <rFont val="Calibri"/>
        <family val="2"/>
        <scheme val="minor"/>
      </rPr>
      <t>Obligatoriska fält är gula</t>
    </r>
  </si>
  <si>
    <r>
      <t xml:space="preserve">Klicka på </t>
    </r>
    <r>
      <rPr>
        <b/>
        <sz val="11"/>
        <color rgb="FFFF0000"/>
        <rFont val="Calibri"/>
        <family val="2"/>
        <scheme val="minor"/>
      </rPr>
      <t>“Aktivera redigering”</t>
    </r>
    <r>
      <rPr>
        <b/>
        <sz val="11"/>
        <color theme="1"/>
        <rFont val="Calibri"/>
        <family val="2"/>
        <scheme val="minor"/>
      </rPr>
      <t xml:space="preserve"> överst, vid behov </t>
    </r>
  </si>
  <si>
    <t xml:space="preserve">HUR SKA DU FYLLA I BUDGETEN? </t>
  </si>
  <si>
    <t>Estland</t>
  </si>
  <si>
    <t>Danmark</t>
  </si>
  <si>
    <t>EstlandDanmark</t>
  </si>
  <si>
    <t>Färöarna</t>
  </si>
  <si>
    <t>FäröarnaDanmark</t>
  </si>
  <si>
    <t>FinlandDanmark</t>
  </si>
  <si>
    <t>Grönland</t>
  </si>
  <si>
    <t>GrönlandDanmark</t>
  </si>
  <si>
    <t>Island</t>
  </si>
  <si>
    <t>IslandDanmark</t>
  </si>
  <si>
    <t>Lettland</t>
  </si>
  <si>
    <t>LettlandDanmark</t>
  </si>
  <si>
    <t>Litauen</t>
  </si>
  <si>
    <t>LitauenDanmark</t>
  </si>
  <si>
    <t>Norge</t>
  </si>
  <si>
    <t>NorgeDanmark</t>
  </si>
  <si>
    <t>Sverige</t>
  </si>
  <si>
    <t>SverigeDanmark</t>
  </si>
  <si>
    <t>DanmarkDanmark</t>
  </si>
  <si>
    <t>ÅlandDanmark</t>
  </si>
  <si>
    <t>FäröarnaEstland</t>
  </si>
  <si>
    <t>FinlandEstland</t>
  </si>
  <si>
    <t>GrönlandEstland</t>
  </si>
  <si>
    <t>IslandEstland</t>
  </si>
  <si>
    <t>LettlandEstland</t>
  </si>
  <si>
    <t>LitauenEstland</t>
  </si>
  <si>
    <t>NorgeEstland</t>
  </si>
  <si>
    <t>SverigeEstland</t>
  </si>
  <si>
    <t>EstlandEstland</t>
  </si>
  <si>
    <t>ÅlandEstland</t>
  </si>
  <si>
    <t>FinlandFäröarna</t>
  </si>
  <si>
    <t>GrönlandFäröarna</t>
  </si>
  <si>
    <t>IslandFäröarna</t>
  </si>
  <si>
    <t>LettlandFäröarna</t>
  </si>
  <si>
    <t>LitauenFäröarna</t>
  </si>
  <si>
    <t>NorgeFäröarna</t>
  </si>
  <si>
    <t>SverigeFäröarna</t>
  </si>
  <si>
    <t>FäröarnaFäröarna</t>
  </si>
  <si>
    <t>ÅlandFäröarna</t>
  </si>
  <si>
    <t>GrönlandFinland</t>
  </si>
  <si>
    <t>IslandFinland</t>
  </si>
  <si>
    <t>LettlandFinland</t>
  </si>
  <si>
    <t>LitauenFinland</t>
  </si>
  <si>
    <t>NorgeFinland</t>
  </si>
  <si>
    <t>SverigeFinland</t>
  </si>
  <si>
    <t>FinlandFinland</t>
  </si>
  <si>
    <t>ÅlandFinland</t>
  </si>
  <si>
    <t>IslandGrönland</t>
  </si>
  <si>
    <t>LettlandGrönland</t>
  </si>
  <si>
    <t>LitauenGrönland</t>
  </si>
  <si>
    <t>NorgeGrönland</t>
  </si>
  <si>
    <t>SverigeGrönland</t>
  </si>
  <si>
    <t>GrönlandGrönland</t>
  </si>
  <si>
    <t>ÅlandGrönland</t>
  </si>
  <si>
    <t>LettlandIsland</t>
  </si>
  <si>
    <t>LitauenIsland</t>
  </si>
  <si>
    <t>NorgeIsland</t>
  </si>
  <si>
    <t>SverigeIsland</t>
  </si>
  <si>
    <t>IslandIsland</t>
  </si>
  <si>
    <t>ÅlandIsland</t>
  </si>
  <si>
    <t>LitauenLettland</t>
  </si>
  <si>
    <t>NorgeLettland</t>
  </si>
  <si>
    <t>SverigeLettland</t>
  </si>
  <si>
    <t>LettlandLettland</t>
  </si>
  <si>
    <t>ÅlandLettland</t>
  </si>
  <si>
    <t>NorgeLitauen</t>
  </si>
  <si>
    <t>SverigeLitauen</t>
  </si>
  <si>
    <t>LitauenLitauen</t>
  </si>
  <si>
    <t>ÅlandLitauen</t>
  </si>
  <si>
    <t>SverigeNorge</t>
  </si>
  <si>
    <t>NorgeNorge</t>
  </si>
  <si>
    <t>ÅlandNorge</t>
  </si>
  <si>
    <t>SverigeSverige</t>
  </si>
  <si>
    <t>ÅlandSverige</t>
  </si>
  <si>
    <t>From To</t>
  </si>
  <si>
    <t>DanmarkEstland</t>
  </si>
  <si>
    <t>DanmarkFäröarna</t>
  </si>
  <si>
    <t>DanmarkFinland</t>
  </si>
  <si>
    <t>DanmarkGrönland</t>
  </si>
  <si>
    <t>DanmarkIsland</t>
  </si>
  <si>
    <t>DanmarkLettland</t>
  </si>
  <si>
    <t>DanmarkLitauen</t>
  </si>
  <si>
    <t>DanmarkNorge</t>
  </si>
  <si>
    <t>DanmarkSverige</t>
  </si>
  <si>
    <t>DanmarkÅland</t>
  </si>
  <si>
    <t>EstlandFäröarna</t>
  </si>
  <si>
    <t>EstlandFinland</t>
  </si>
  <si>
    <t>EstlandGrönland</t>
  </si>
  <si>
    <t>EstlandIsland</t>
  </si>
  <si>
    <t>EstlandLettland</t>
  </si>
  <si>
    <t>EstlandLitauen</t>
  </si>
  <si>
    <t>EstlandNorge</t>
  </si>
  <si>
    <t>EstlandSverige</t>
  </si>
  <si>
    <t>EstlandÅland</t>
  </si>
  <si>
    <t>FäröarnaFinland</t>
  </si>
  <si>
    <t>FäröarnaGrönland</t>
  </si>
  <si>
    <t>FäröarnaIsland</t>
  </si>
  <si>
    <t>FäröarnaLettland</t>
  </si>
  <si>
    <t>FäröarnaLitauen</t>
  </si>
  <si>
    <t>FäröarnaNorge</t>
  </si>
  <si>
    <t>FäröarnaSverige</t>
  </si>
  <si>
    <t>FäröarnaÅland</t>
  </si>
  <si>
    <t>FinlandGrönland</t>
  </si>
  <si>
    <t>FinlandIsland</t>
  </si>
  <si>
    <t>FinlandLettland</t>
  </si>
  <si>
    <t>FinlandLitauen</t>
  </si>
  <si>
    <t>FinlandNorge</t>
  </si>
  <si>
    <t>FinlandSverige</t>
  </si>
  <si>
    <t>FinlandÅland</t>
  </si>
  <si>
    <t>GrönlandIsland</t>
  </si>
  <si>
    <t>GrönlandLettland</t>
  </si>
  <si>
    <t>GrönlandLitauen</t>
  </si>
  <si>
    <t>GrönlandNorge</t>
  </si>
  <si>
    <t>GrönlandSverige</t>
  </si>
  <si>
    <t>GrönlandÅland</t>
  </si>
  <si>
    <t>IslandLettland</t>
  </si>
  <si>
    <t>IslandLitauen</t>
  </si>
  <si>
    <t>IslandNorge</t>
  </si>
  <si>
    <t>IslandSverige</t>
  </si>
  <si>
    <t>IslandÅland</t>
  </si>
  <si>
    <t>LettlandLitauen</t>
  </si>
  <si>
    <t>LettlandNorge</t>
  </si>
  <si>
    <t>LettlandSverige</t>
  </si>
  <si>
    <t>LettlandÅland</t>
  </si>
  <si>
    <t>LitauenNorge</t>
  </si>
  <si>
    <t>LitauenSverige</t>
  </si>
  <si>
    <t>LitauenÅland</t>
  </si>
  <si>
    <t>NorgeSverige</t>
  </si>
  <si>
    <t>NorgeÅland</t>
  </si>
  <si>
    <t>SverigeÅland</t>
  </si>
  <si>
    <t>Välj från listan</t>
  </si>
  <si>
    <t>Välj</t>
  </si>
  <si>
    <t>9 eller fler</t>
  </si>
  <si>
    <t>NY</t>
  </si>
  <si>
    <t>Juni 2023</t>
  </si>
  <si>
    <t>Juli 2023</t>
  </si>
  <si>
    <t>Augusti 2023</t>
  </si>
  <si>
    <t>Januari 2024</t>
  </si>
  <si>
    <t>Februari 2024</t>
  </si>
  <si>
    <t>Maj 2024</t>
  </si>
  <si>
    <t>Juni 2024</t>
  </si>
  <si>
    <t>Juli 2024</t>
  </si>
  <si>
    <t>Augusti 2024</t>
  </si>
  <si>
    <t>Oktober 2023</t>
  </si>
  <si>
    <t>1. förnyelse, beviljad i 2022</t>
  </si>
  <si>
    <t>2. förnyelse, beviljad i 2021 &amp; 2022</t>
  </si>
  <si>
    <t>Enhetskostnader</t>
  </si>
  <si>
    <t>(alla priser är i euro)</t>
  </si>
  <si>
    <t>Stöd for organisering</t>
  </si>
  <si>
    <t>Inrikesresa</t>
  </si>
  <si>
    <t>Uppehälle, per dag</t>
  </si>
  <si>
    <t>Mars 2024</t>
  </si>
  <si>
    <t>Internationella resor</t>
  </si>
  <si>
    <t>Deltagande länder</t>
  </si>
  <si>
    <t>Grundfinansiering</t>
  </si>
  <si>
    <t>Tillägg/partner</t>
  </si>
  <si>
    <r>
      <t xml:space="preserve">Ange ID-numret på ansökan, kursens namn, förväntad startmånad, längd, värdland och värdinstitution.
</t>
    </r>
    <r>
      <rPr>
        <b/>
        <vertAlign val="superscript"/>
        <sz val="12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Kursen kan genomföras när som helst inom kontraktsperioden som startar 15 maj och slutar 1 oktober följande år.
</t>
    </r>
    <r>
      <rPr>
        <b/>
        <vertAlign val="superscript"/>
        <sz val="12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kursens varaktighet: minimum 5 dagar med kursprogram. I tillägg är det möjligt att ansöka för max. 2 resedagar</t>
    </r>
  </si>
  <si>
    <r>
      <t xml:space="preserve">Obs: fördelningen mellan </t>
    </r>
    <r>
      <rPr>
        <b/>
        <sz val="10"/>
        <rFont val="Calibri"/>
        <family val="2"/>
        <scheme val="minor"/>
      </rPr>
      <t>Stöd för organisering, Resekostnader och Uppehälle</t>
    </r>
    <r>
      <rPr>
        <sz val="10"/>
        <rFont val="Calibri"/>
        <family val="2"/>
        <scheme val="minor"/>
      </rPr>
      <t xml:space="preserve"> ska användas i Espresso men är inte bindande när det gäller implementeringen av kursen. Ni kan alltså fritt använda stödet för de olika kostnadstyperna.
</t>
    </r>
    <r>
      <rPr>
        <b/>
        <vertAlign val="superscript"/>
        <sz val="12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Deltagare från värdinstitutionen och andra som inte är i behov av stöd för resor och uppehälle. Inverkar inte på det ansökta beloppet. </t>
    </r>
  </si>
  <si>
    <r>
      <rPr>
        <b/>
        <vertAlign val="superscript"/>
        <sz val="12"/>
        <rFont val="Calibri"/>
        <family val="2"/>
        <scheme val="minor"/>
      </rPr>
      <t>5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Fyll i endast vid behov.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Detta ytterligare resestöd kommer endast att tilldelas om det är klart motiverat.</t>
    </r>
    <r>
      <rPr>
        <sz val="10"/>
        <color theme="1"/>
        <rFont val="Calibri"/>
        <family val="2"/>
        <scheme val="minor"/>
      </rPr>
      <t xml:space="preserve">
Internationella resenärer (studenter och lärare) som också behöver resa inrikes (över 500 km tur och retur i hemlandet och/eller värdlandet). Använd Erasmus+ distance calculator https://ec.europa.eu/programmes/erasmus-plus/resources/distance-calculator_en</t>
    </r>
  </si>
  <si>
    <t>per resande deltagare</t>
  </si>
  <si>
    <t>Per lärare</t>
  </si>
  <si>
    <t>Per student</t>
  </si>
  <si>
    <t>Per deltagere</t>
  </si>
  <si>
    <r>
      <rPr>
        <b/>
        <vertAlign val="superscript"/>
        <sz val="12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Fyll i endast vid behov. </t>
    </r>
    <r>
      <rPr>
        <b/>
        <sz val="10"/>
        <rFont val="Calibri"/>
        <family val="2"/>
        <scheme val="minor"/>
      </rPr>
      <t>Endast för studenter och/eller lärare som kommer från en partnerinstitution från samma land som värdinstitutionen</t>
    </r>
    <r>
      <rPr>
        <sz val="10"/>
        <rFont val="Calibri"/>
        <family val="2"/>
        <scheme val="minor"/>
      </rPr>
      <t xml:space="preserve">. Dessa deltagare behöver stöd för uppehälle och resor (befinner sig inte i samma stad eller i grannskapet).
</t>
    </r>
    <r>
      <rPr>
        <sz val="10"/>
        <color theme="1"/>
        <rFont val="Calibri"/>
        <family val="2"/>
        <scheme val="minor"/>
      </rPr>
      <t xml:space="preserve">
</t>
    </r>
    <r>
      <rPr>
        <b/>
        <vertAlign val="superscript"/>
        <sz val="12"/>
        <rFont val="Calibri"/>
        <family val="2"/>
        <scheme val="minor"/>
      </rPr>
      <t>7</t>
    </r>
    <r>
      <rPr>
        <sz val="10"/>
        <rFont val="Calibri"/>
        <family val="2"/>
        <scheme val="minor"/>
      </rPr>
      <t xml:space="preserve"> Undantagsvis. Stu</t>
    </r>
    <r>
      <rPr>
        <sz val="10"/>
        <color theme="1"/>
        <rFont val="Calibri"/>
        <family val="2"/>
        <scheme val="minor"/>
      </rPr>
      <t>denter och/eller lärare från värd institutionen kan få stöd till resor och uppehälleifall kursen hålls utanför campus. Detta ska klart motiveras i ansökan, under "Organisation och implementering".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</si>
</sst>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[$€-1]"/>
    <numFmt numFmtId="165" formatCode="_-* #,##0\ [$€-1]_-;\-* #,##0\ [$€-1]_-;_-* &quot;-&quot;??\ [$€-1]_-;_-@_-"/>
    <numFmt numFmtId="166" formatCode="_ * #,##0_ ;_ * \-#,##0_ ;_ * &quot;-&quot;??_ ;_ @_ "/>
    <numFmt numFmtId="167" formatCode="#,##0\ _k_r"/>
    <numFmt numFmtId="168" formatCode="_ * #,##0.00_ ;_ * \-#,##0.00_ ;_ * &quot;-&quot;??_ ;_ @_ 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14999847407452621"/>
      <name val="Calibri"/>
      <family val="2"/>
    </font>
    <font>
      <sz val="10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0"/>
      <color rgb="FF0070B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10"/>
      <color theme="2" tint="-9.9978637043366805E-2"/>
      <name val="Calibri"/>
      <family val="2"/>
    </font>
    <font>
      <sz val="8"/>
      <color theme="2" tint="-9.9978637043366805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3" tint="0.5999938962981048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wrapText="1"/>
    </xf>
    <xf numFmtId="0" fontId="18" fillId="0" borderId="0" xfId="0" applyFont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65" fontId="20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4" fontId="3" fillId="5" borderId="27" xfId="0" applyNumberFormat="1" applyFont="1" applyFill="1" applyBorder="1" applyAlignment="1">
      <alignment horizontal="center"/>
    </xf>
    <xf numFmtId="164" fontId="3" fillId="5" borderId="30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6" fillId="7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4" fontId="24" fillId="6" borderId="0" xfId="0" applyNumberFormat="1" applyFont="1" applyFill="1" applyAlignment="1">
      <alignment horizontal="center"/>
    </xf>
    <xf numFmtId="164" fontId="24" fillId="8" borderId="0" xfId="0" applyNumberFormat="1" applyFont="1" applyFill="1" applyAlignment="1">
      <alignment horizontal="center" vertical="center"/>
    </xf>
    <xf numFmtId="164" fontId="24" fillId="8" borderId="0" xfId="0" applyNumberFormat="1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32" xfId="0" applyFont="1" applyFill="1" applyBorder="1" applyAlignment="1" applyProtection="1">
      <alignment horizontal="center"/>
      <protection locked="0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164" fontId="14" fillId="7" borderId="22" xfId="0" applyNumberFormat="1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4" fontId="20" fillId="2" borderId="0" xfId="0" applyNumberFormat="1" applyFont="1" applyFill="1" applyAlignment="1">
      <alignment horizontal="left" shrinkToFit="1"/>
    </xf>
    <xf numFmtId="164" fontId="27" fillId="2" borderId="0" xfId="0" applyNumberFormat="1" applyFont="1" applyFill="1" applyAlignment="1">
      <alignment horizontal="center"/>
    </xf>
    <xf numFmtId="164" fontId="20" fillId="2" borderId="0" xfId="0" applyNumberFormat="1" applyFont="1" applyFill="1" applyAlignment="1">
      <alignment horizontal="center" shrinkToFit="1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4" borderId="3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/>
    </xf>
    <xf numFmtId="164" fontId="28" fillId="7" borderId="0" xfId="0" applyNumberFormat="1" applyFont="1" applyFill="1" applyAlignment="1">
      <alignment horizontal="center"/>
    </xf>
    <xf numFmtId="166" fontId="30" fillId="0" borderId="0" xfId="1" applyNumberFormat="1" applyFont="1"/>
    <xf numFmtId="0" fontId="0" fillId="0" borderId="35" xfId="0" applyBorder="1"/>
    <xf numFmtId="166" fontId="30" fillId="0" borderId="0" xfId="1" applyNumberFormat="1" applyFont="1" applyBorder="1"/>
    <xf numFmtId="0" fontId="1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33" fillId="0" borderId="0" xfId="0" applyFont="1" applyBorder="1" applyAlignment="1">
      <alignment wrapText="1"/>
    </xf>
    <xf numFmtId="0" fontId="3" fillId="4" borderId="0" xfId="0" applyFont="1" applyFill="1" applyAlignment="1" applyProtection="1">
      <alignment horizontal="center"/>
      <protection locked="0"/>
    </xf>
    <xf numFmtId="0" fontId="33" fillId="0" borderId="35" xfId="0" applyFont="1" applyBorder="1"/>
    <xf numFmtId="0" fontId="0" fillId="0" borderId="36" xfId="0" applyBorder="1"/>
    <xf numFmtId="0" fontId="0" fillId="0" borderId="0" xfId="0"/>
    <xf numFmtId="0" fontId="0" fillId="0" borderId="35" xfId="0" applyBorder="1"/>
    <xf numFmtId="3" fontId="0" fillId="0" borderId="0" xfId="0" applyNumberFormat="1"/>
    <xf numFmtId="3" fontId="0" fillId="0" borderId="35" xfId="0" applyNumberFormat="1" applyBorder="1"/>
    <xf numFmtId="0" fontId="1" fillId="0" borderId="0" xfId="0" applyFont="1" applyFill="1" applyBorder="1"/>
    <xf numFmtId="0" fontId="32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0" fontId="0" fillId="0" borderId="0" xfId="0" quotePrefix="1"/>
    <xf numFmtId="0" fontId="0" fillId="0" borderId="0" xfId="0"/>
    <xf numFmtId="0" fontId="3" fillId="4" borderId="0" xfId="0" applyFont="1" applyFill="1" applyAlignment="1" applyProtection="1">
      <alignment horizontal="center"/>
      <protection locked="0"/>
    </xf>
    <xf numFmtId="164" fontId="35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" fillId="4" borderId="33" xfId="0" applyFont="1" applyFill="1" applyBorder="1" applyAlignment="1" applyProtection="1">
      <alignment horizontal="center"/>
      <protection locked="0"/>
    </xf>
    <xf numFmtId="0" fontId="6" fillId="0" borderId="32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164" fontId="38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 wrapText="1"/>
    </xf>
    <xf numFmtId="164" fontId="36" fillId="2" borderId="0" xfId="0" applyNumberFormat="1" applyFont="1" applyFill="1" applyAlignment="1">
      <alignment horizontal="center"/>
    </xf>
    <xf numFmtId="0" fontId="6" fillId="7" borderId="24" xfId="0" applyFont="1" applyFill="1" applyBorder="1" applyAlignment="1">
      <alignment horizontal="right"/>
    </xf>
    <xf numFmtId="0" fontId="6" fillId="7" borderId="0" xfId="0" applyFont="1" applyFill="1" applyBorder="1" applyAlignment="1">
      <alignment horizontal="right"/>
    </xf>
    <xf numFmtId="0" fontId="6" fillId="7" borderId="0" xfId="0" applyFont="1" applyFill="1" applyAlignment="1">
      <alignment horizontal="right"/>
    </xf>
    <xf numFmtId="0" fontId="14" fillId="7" borderId="22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wrapText="1"/>
    </xf>
    <xf numFmtId="0" fontId="3" fillId="8" borderId="0" xfId="0" applyFont="1" applyFill="1" applyBorder="1" applyAlignment="1" applyProtection="1">
      <alignment horizontal="center"/>
    </xf>
    <xf numFmtId="0" fontId="3" fillId="8" borderId="33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3" fillId="0" borderId="0" xfId="0" applyFont="1"/>
    <xf numFmtId="0" fontId="5" fillId="0" borderId="1" xfId="0" applyFont="1" applyBorder="1"/>
    <xf numFmtId="0" fontId="3" fillId="0" borderId="0" xfId="0" applyFont="1"/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31" fillId="0" borderId="0" xfId="0" applyFont="1"/>
    <xf numFmtId="0" fontId="1" fillId="0" borderId="0" xfId="0" applyFont="1"/>
    <xf numFmtId="0" fontId="1" fillId="0" borderId="0" xfId="0" applyFont="1" applyFill="1"/>
    <xf numFmtId="0" fontId="33" fillId="0" borderId="0" xfId="0" applyFont="1"/>
    <xf numFmtId="3" fontId="0" fillId="0" borderId="37" xfId="0" applyNumberFormat="1" applyBorder="1"/>
    <xf numFmtId="49" fontId="3" fillId="0" borderId="1" xfId="0" applyNumberFormat="1" applyFont="1" applyBorder="1" applyAlignment="1">
      <alignment horizontal="center"/>
    </xf>
    <xf numFmtId="0" fontId="1" fillId="0" borderId="34" xfId="0" applyFont="1" applyFill="1" applyBorder="1"/>
    <xf numFmtId="0" fontId="1" fillId="0" borderId="34" xfId="0" applyFont="1" applyFill="1" applyBorder="1" applyAlignment="1">
      <alignment horizontal="right"/>
    </xf>
    <xf numFmtId="3" fontId="0" fillId="0" borderId="0" xfId="0" applyNumberFormat="1" applyBorder="1"/>
    <xf numFmtId="0" fontId="0" fillId="0" borderId="0" xfId="0" applyFill="1"/>
    <xf numFmtId="0" fontId="0" fillId="0" borderId="35" xfId="0" applyFont="1" applyBorder="1"/>
    <xf numFmtId="164" fontId="40" fillId="8" borderId="0" xfId="0" applyNumberFormat="1" applyFont="1" applyFill="1" applyAlignment="1">
      <alignment horizontal="center" vertical="center"/>
    </xf>
    <xf numFmtId="0" fontId="11" fillId="3" borderId="0" xfId="0" applyFont="1" applyFill="1" applyAlignment="1" applyProtection="1">
      <alignment horizontal="center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2" fillId="8" borderId="0" xfId="0" applyFont="1" applyFill="1" applyBorder="1" applyAlignment="1" applyProtection="1">
      <alignment horizontal="center" wrapText="1"/>
    </xf>
    <xf numFmtId="0" fontId="0" fillId="8" borderId="0" xfId="0" applyFont="1" applyFill="1" applyBorder="1" applyAlignment="1" applyProtection="1">
      <alignment horizontal="center" wrapText="1"/>
    </xf>
    <xf numFmtId="0" fontId="3" fillId="7" borderId="0" xfId="0" applyFont="1" applyFill="1" applyAlignment="1">
      <alignment horizontal="left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25" fillId="8" borderId="0" xfId="0" applyFont="1" applyFill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right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14" fillId="8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right"/>
    </xf>
    <xf numFmtId="0" fontId="11" fillId="3" borderId="23" xfId="0" applyFont="1" applyFill="1" applyBorder="1" applyAlignment="1">
      <alignment horizontal="right"/>
    </xf>
    <xf numFmtId="0" fontId="11" fillId="3" borderId="1" xfId="0" applyFont="1" applyFill="1" applyBorder="1" applyAlignment="1" applyProtection="1">
      <alignment horizontal="right"/>
    </xf>
    <xf numFmtId="0" fontId="10" fillId="7" borderId="0" xfId="0" applyFont="1" applyFill="1" applyBorder="1" applyAlignment="1">
      <alignment horizontal="right"/>
    </xf>
    <xf numFmtId="0" fontId="14" fillId="7" borderId="22" xfId="0" applyFont="1" applyFill="1" applyBorder="1" applyAlignment="1">
      <alignment horizontal="right"/>
    </xf>
    <xf numFmtId="0" fontId="14" fillId="8" borderId="0" xfId="0" applyFont="1" applyFill="1" applyBorder="1" applyAlignment="1">
      <alignment horizontal="center"/>
    </xf>
    <xf numFmtId="0" fontId="0" fillId="8" borderId="0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29" fillId="7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 wrapText="1"/>
    </xf>
    <xf numFmtId="0" fontId="33" fillId="0" borderId="35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4">
    <cellStyle name="Normaali" xfId="0" builtinId="0"/>
    <cellStyle name="Pilkku" xfId="1" builtinId="3"/>
    <cellStyle name="Þúsundaskiltákn 2" xfId="2" xr:uid="{F50A9829-D2CF-4EBB-92E8-37B8283E12DA}"/>
    <cellStyle name="Þúsundaskiltákn 3" xfId="3" xr:uid="{36A8CF8F-EB78-4C2D-BCDD-927A43D9F046}"/>
  </cellStyles>
  <dxfs count="21">
    <dxf>
      <font>
        <color theme="4" tint="0.39994506668294322"/>
      </font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theme="4" tint="0.3999450666829432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3" tint="0.79998168889431442"/>
      </font>
      <fill>
        <patternFill>
          <bgColor rgb="FFFF0000"/>
        </patternFill>
      </fill>
    </dxf>
    <dxf>
      <font>
        <color theme="3" tint="0.79998168889431442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AB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0</xdr:row>
      <xdr:rowOff>9525</xdr:rowOff>
    </xdr:from>
    <xdr:to>
      <xdr:col>9</xdr:col>
      <xdr:colOff>9525</xdr:colOff>
      <xdr:row>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28925" y="9525"/>
          <a:ext cx="32766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007AB6"/>
              </a:solidFill>
              <a:effectLst/>
              <a:uLnTx/>
              <a:uFillTx/>
              <a:latin typeface="+mn-lt"/>
              <a:ea typeface="+mn-ea"/>
              <a:cs typeface="+mn-cs"/>
            </a:rPr>
            <a:t>Budget för intensivkurs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100" b="1" i="0" u="none" strike="noStrike" kern="0" cap="none" spc="0" normalizeH="0" baseline="0" noProof="0">
              <a:ln>
                <a:noFill/>
              </a:ln>
              <a:solidFill>
                <a:srgbClr val="007AB6"/>
              </a:solidFill>
              <a:effectLst/>
              <a:uLnTx/>
              <a:uFillTx/>
              <a:latin typeface="+mn-lt"/>
              <a:ea typeface="+mn-ea"/>
              <a:cs typeface="+mn-cs"/>
            </a:rPr>
            <a:t>Bilagan till ansökan 2023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rgbClr val="007AB6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r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66675</xdr:rowOff>
    </xdr:from>
    <xdr:to>
      <xdr:col>3</xdr:col>
      <xdr:colOff>438150</xdr:colOff>
      <xdr:row>3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C8466D-D759-459E-8310-A76DAF29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971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Q431"/>
  <sheetViews>
    <sheetView showGridLines="0" tabSelected="1" zoomScale="83" zoomScaleNormal="83" workbookViewId="0">
      <selection activeCell="K14" sqref="K14:K19"/>
    </sheetView>
  </sheetViews>
  <sheetFormatPr defaultRowHeight="14.5" x14ac:dyDescent="0.35"/>
  <cols>
    <col min="1" max="1" width="2.81640625" style="3" customWidth="1"/>
    <col min="2" max="2" width="10.26953125" style="3" customWidth="1"/>
    <col min="3" max="3" width="9.81640625" style="3" customWidth="1"/>
    <col min="4" max="4" width="9.7265625" style="3" customWidth="1"/>
    <col min="5" max="5" width="10.54296875" style="3" customWidth="1"/>
    <col min="6" max="6" width="11" style="3" customWidth="1"/>
    <col min="7" max="7" width="7.7265625" style="3" customWidth="1"/>
    <col min="8" max="8" width="19.7265625" style="3" customWidth="1"/>
    <col min="9" max="9" width="11" style="3" customWidth="1"/>
    <col min="10" max="10" width="4" style="3" customWidth="1"/>
    <col min="11" max="11" width="73" style="25" customWidth="1"/>
    <col min="12" max="13" width="9" hidden="1" customWidth="1"/>
  </cols>
  <sheetData>
    <row r="1" spans="1:16" x14ac:dyDescent="0.35">
      <c r="K1" s="117" t="s">
        <v>63</v>
      </c>
    </row>
    <row r="2" spans="1:16" x14ac:dyDescent="0.35">
      <c r="G2" s="6"/>
      <c r="H2" s="6"/>
      <c r="K2" s="116" t="s">
        <v>64</v>
      </c>
    </row>
    <row r="3" spans="1:16" ht="15" customHeight="1" x14ac:dyDescent="0.35">
      <c r="G3" s="6"/>
      <c r="H3" s="6"/>
      <c r="I3" s="6"/>
      <c r="J3" s="6"/>
      <c r="K3" s="183" t="s">
        <v>62</v>
      </c>
    </row>
    <row r="4" spans="1:16" ht="4.5" customHeight="1" x14ac:dyDescent="0.35">
      <c r="G4" s="6"/>
      <c r="H4" s="6"/>
      <c r="I4" s="6"/>
      <c r="J4" s="6"/>
      <c r="K4" s="183"/>
    </row>
    <row r="5" spans="1:16" ht="15" customHeight="1" x14ac:dyDescent="0.35">
      <c r="A5" s="164" t="s">
        <v>25</v>
      </c>
      <c r="B5" s="164"/>
      <c r="C5" s="164"/>
      <c r="D5" s="164"/>
      <c r="E5" s="164"/>
      <c r="F5" s="164"/>
      <c r="G5" s="164"/>
      <c r="H5" s="164"/>
      <c r="I5" s="164"/>
      <c r="J5" s="33"/>
      <c r="K5" s="183"/>
    </row>
    <row r="6" spans="1:16" ht="5.25" customHeight="1" x14ac:dyDescent="0.35">
      <c r="A6" s="31"/>
      <c r="B6" s="31"/>
      <c r="C6" s="31"/>
      <c r="D6" s="31"/>
      <c r="E6" s="31"/>
      <c r="F6" s="31"/>
      <c r="G6" s="31"/>
      <c r="H6" s="31"/>
      <c r="I6" s="31"/>
      <c r="J6" s="33"/>
      <c r="K6" s="68"/>
    </row>
    <row r="7" spans="1:16" ht="15" customHeight="1" x14ac:dyDescent="0.35">
      <c r="A7" s="169" t="s">
        <v>26</v>
      </c>
      <c r="B7" s="169"/>
      <c r="C7" s="169"/>
      <c r="D7" s="167"/>
      <c r="E7" s="167"/>
      <c r="F7" s="167"/>
      <c r="G7" s="167"/>
      <c r="H7" s="167"/>
      <c r="I7" s="167"/>
      <c r="J7" s="33"/>
      <c r="K7" s="185" t="s">
        <v>221</v>
      </c>
    </row>
    <row r="8" spans="1:16" ht="15" customHeight="1" x14ac:dyDescent="0.35">
      <c r="A8" s="169" t="s">
        <v>27</v>
      </c>
      <c r="B8" s="169"/>
      <c r="C8" s="169"/>
      <c r="D8" s="168"/>
      <c r="E8" s="168"/>
      <c r="F8" s="168"/>
      <c r="G8" s="168"/>
      <c r="H8" s="168"/>
      <c r="I8" s="168"/>
      <c r="J8" s="33"/>
      <c r="K8" s="185"/>
      <c r="L8" s="24"/>
      <c r="M8" s="24"/>
      <c r="N8" s="24"/>
      <c r="O8" s="24"/>
      <c r="P8" s="24"/>
    </row>
    <row r="9" spans="1:16" ht="15" customHeight="1" x14ac:dyDescent="0.35">
      <c r="A9" s="175" t="s">
        <v>28</v>
      </c>
      <c r="B9" s="175"/>
      <c r="C9" s="176"/>
      <c r="D9" s="170" t="s">
        <v>195</v>
      </c>
      <c r="E9" s="171"/>
      <c r="F9" s="177" t="s">
        <v>31</v>
      </c>
      <c r="G9" s="177"/>
      <c r="H9" s="172" t="s">
        <v>195</v>
      </c>
      <c r="I9" s="173"/>
      <c r="J9" s="33"/>
      <c r="K9" s="185"/>
      <c r="L9" s="24"/>
      <c r="M9" s="24"/>
      <c r="N9" s="24"/>
      <c r="O9" s="24"/>
      <c r="P9" s="24"/>
    </row>
    <row r="10" spans="1:16" ht="15" customHeight="1" x14ac:dyDescent="0.35">
      <c r="A10" s="175" t="s">
        <v>29</v>
      </c>
      <c r="B10" s="175"/>
      <c r="C10" s="175"/>
      <c r="D10" s="170" t="s">
        <v>195</v>
      </c>
      <c r="E10" s="171"/>
      <c r="F10" s="177" t="s">
        <v>32</v>
      </c>
      <c r="G10" s="177"/>
      <c r="H10" s="172" t="s">
        <v>195</v>
      </c>
      <c r="I10" s="173"/>
      <c r="J10" s="33"/>
      <c r="K10" s="185"/>
    </row>
    <row r="11" spans="1:16" ht="30" customHeight="1" x14ac:dyDescent="0.35">
      <c r="A11" s="175" t="s">
        <v>30</v>
      </c>
      <c r="B11" s="175"/>
      <c r="C11" s="175"/>
      <c r="D11" s="165"/>
      <c r="E11" s="165"/>
      <c r="F11" s="165"/>
      <c r="G11" s="165"/>
      <c r="H11" s="165"/>
      <c r="I11" s="165"/>
      <c r="J11" s="66"/>
      <c r="K11" s="185"/>
    </row>
    <row r="12" spans="1:16" ht="5.25" customHeight="1" x14ac:dyDescent="0.35">
      <c r="A12" s="32"/>
      <c r="B12" s="32"/>
      <c r="C12" s="32"/>
      <c r="D12" s="32"/>
      <c r="E12" s="32"/>
      <c r="F12" s="32"/>
      <c r="G12" s="33"/>
      <c r="H12" s="33"/>
      <c r="I12" s="33"/>
      <c r="J12" s="33"/>
      <c r="K12" s="68"/>
    </row>
    <row r="13" spans="1:16" ht="14.25" customHeight="1" x14ac:dyDescent="0.35">
      <c r="A13" s="32"/>
      <c r="B13" s="180" t="s">
        <v>33</v>
      </c>
      <c r="C13" s="180"/>
      <c r="D13" s="180"/>
      <c r="E13" s="180"/>
      <c r="F13" s="180"/>
      <c r="G13" s="33"/>
      <c r="H13" s="174" t="s">
        <v>34</v>
      </c>
      <c r="I13" s="174"/>
      <c r="J13" s="33"/>
      <c r="K13" s="68"/>
    </row>
    <row r="14" spans="1:16" ht="14.25" customHeight="1" thickBot="1" x14ac:dyDescent="0.4">
      <c r="A14" s="32"/>
      <c r="B14" s="179" t="s">
        <v>35</v>
      </c>
      <c r="C14" s="179"/>
      <c r="D14" s="179"/>
      <c r="E14" s="179"/>
      <c r="F14" s="57">
        <f>IFERROR(SUM(F15:F18),"0")</f>
        <v>0</v>
      </c>
      <c r="G14" s="33"/>
      <c r="H14" s="104" t="s">
        <v>40</v>
      </c>
      <c r="I14" s="58">
        <f>SUM(I15:I18)</f>
        <v>0</v>
      </c>
      <c r="J14" s="33"/>
      <c r="K14" s="184" t="s">
        <v>222</v>
      </c>
    </row>
    <row r="15" spans="1:16" ht="18" customHeight="1" thickTop="1" x14ac:dyDescent="0.35">
      <c r="A15" s="32"/>
      <c r="B15" s="178" t="s">
        <v>36</v>
      </c>
      <c r="C15" s="178"/>
      <c r="D15" s="178"/>
      <c r="E15" s="178"/>
      <c r="F15" s="71">
        <f>IFERROR(IF(B22="9 eller fler", 10000, 2000+(B22*1000-1000)),0)</f>
        <v>0</v>
      </c>
      <c r="G15" s="33"/>
      <c r="H15" s="101" t="s">
        <v>41</v>
      </c>
      <c r="I15" s="43">
        <f>SUM(E36+E58)</f>
        <v>0</v>
      </c>
      <c r="J15" s="33"/>
      <c r="K15" s="184"/>
      <c r="P15" s="89"/>
    </row>
    <row r="16" spans="1:16" ht="18" customHeight="1" x14ac:dyDescent="0.35">
      <c r="A16" s="32"/>
      <c r="B16" s="178" t="s">
        <v>37</v>
      </c>
      <c r="C16" s="178"/>
      <c r="D16" s="178"/>
      <c r="E16" s="178"/>
      <c r="F16" s="71">
        <f>SUM(F36+F50+F58+F59+I52)</f>
        <v>0</v>
      </c>
      <c r="G16" s="33"/>
      <c r="H16" s="102" t="s">
        <v>42</v>
      </c>
      <c r="I16" s="43">
        <f>SUM(E50+E59)</f>
        <v>0</v>
      </c>
      <c r="J16" s="33"/>
      <c r="K16" s="184"/>
    </row>
    <row r="17" spans="1:17" ht="18" customHeight="1" x14ac:dyDescent="0.35">
      <c r="A17" s="32"/>
      <c r="B17" s="178" t="s">
        <v>38</v>
      </c>
      <c r="C17" s="178"/>
      <c r="D17" s="178"/>
      <c r="E17" s="178"/>
      <c r="F17" s="71">
        <f>IFERROR(SUM(G36+G50+G58+G59),"0 €")</f>
        <v>0</v>
      </c>
      <c r="G17" s="33"/>
      <c r="H17" s="103" t="s">
        <v>43</v>
      </c>
      <c r="I17" s="65"/>
      <c r="J17" s="33"/>
      <c r="K17" s="184"/>
    </row>
    <row r="18" spans="1:17" ht="18" customHeight="1" x14ac:dyDescent="0.35">
      <c r="A18" s="32"/>
      <c r="B18" s="187" t="s">
        <v>39</v>
      </c>
      <c r="C18" s="187"/>
      <c r="D18" s="187"/>
      <c r="E18" s="187"/>
      <c r="F18" s="187"/>
      <c r="G18" s="33"/>
      <c r="H18" s="103" t="s">
        <v>44</v>
      </c>
      <c r="I18" s="65"/>
      <c r="J18" s="33"/>
      <c r="K18" s="184"/>
    </row>
    <row r="19" spans="1:17" ht="5.25" customHeight="1" x14ac:dyDescent="0.35">
      <c r="A19" s="32"/>
      <c r="B19" s="32"/>
      <c r="C19" s="32"/>
      <c r="D19" s="32"/>
      <c r="E19" s="32"/>
      <c r="F19" s="32"/>
      <c r="G19" s="33"/>
      <c r="H19" s="33"/>
      <c r="I19" s="33"/>
      <c r="J19" s="33"/>
      <c r="K19" s="184"/>
    </row>
    <row r="20" spans="1:17" ht="15" customHeight="1" x14ac:dyDescent="0.35">
      <c r="A20" s="42"/>
      <c r="B20" s="188" t="s">
        <v>45</v>
      </c>
      <c r="C20" s="188"/>
      <c r="D20" s="188"/>
      <c r="E20" s="188"/>
      <c r="F20" s="188"/>
      <c r="G20" s="188"/>
      <c r="H20" s="188"/>
      <c r="I20" s="45">
        <f>SUM(I22)</f>
        <v>0</v>
      </c>
      <c r="J20" s="32"/>
      <c r="K20" s="69"/>
    </row>
    <row r="21" spans="1:17" x14ac:dyDescent="0.35">
      <c r="A21" s="35"/>
      <c r="B21" s="189" t="s">
        <v>46</v>
      </c>
      <c r="C21" s="189"/>
      <c r="D21" s="189"/>
      <c r="E21" s="189"/>
      <c r="F21" s="189"/>
      <c r="G21" s="189"/>
      <c r="H21" s="189"/>
      <c r="I21" s="38"/>
      <c r="J21" s="32"/>
      <c r="K21" s="162" t="s">
        <v>61</v>
      </c>
    </row>
    <row r="22" spans="1:17" s="5" customFormat="1" ht="15.75" customHeight="1" x14ac:dyDescent="0.3">
      <c r="A22" s="30"/>
      <c r="B22" s="166" t="s">
        <v>195</v>
      </c>
      <c r="C22" s="166"/>
      <c r="D22" s="166"/>
      <c r="E22" s="166"/>
      <c r="F22" s="166"/>
      <c r="G22" s="166"/>
      <c r="H22" s="166"/>
      <c r="I22" s="37" t="str">
        <f>IFERROR(VLOOKUP(B22,OSsupport,2,FALSE),"")</f>
        <v/>
      </c>
      <c r="J22" s="35"/>
      <c r="K22" s="162"/>
      <c r="M22" s="26"/>
    </row>
    <row r="23" spans="1:17" ht="5.25" customHeight="1" x14ac:dyDescent="0.35">
      <c r="A23" s="32"/>
      <c r="B23" s="32"/>
      <c r="C23" s="32"/>
      <c r="D23" s="32"/>
      <c r="E23" s="32"/>
      <c r="F23" s="32"/>
      <c r="G23" s="33"/>
      <c r="H23" s="33"/>
      <c r="I23" s="32"/>
      <c r="J23" s="32"/>
      <c r="K23" s="69"/>
      <c r="L23" s="5"/>
      <c r="M23" s="5"/>
      <c r="N23" s="5"/>
      <c r="O23" s="5"/>
      <c r="P23" s="5"/>
      <c r="Q23" s="5"/>
    </row>
    <row r="24" spans="1:17" ht="16.5" customHeight="1" x14ac:dyDescent="0.35">
      <c r="A24" s="190" t="s">
        <v>47</v>
      </c>
      <c r="B24" s="190"/>
      <c r="C24" s="190"/>
      <c r="D24" s="190"/>
      <c r="E24" s="190"/>
      <c r="F24" s="190"/>
      <c r="G24" s="190"/>
      <c r="H24" s="190"/>
      <c r="I24" s="46">
        <f>SUM(I26:I35)</f>
        <v>0</v>
      </c>
      <c r="J24" s="32"/>
      <c r="K24" s="186"/>
      <c r="L24" s="5"/>
      <c r="M24" s="5"/>
      <c r="N24" s="5"/>
      <c r="O24" s="5"/>
      <c r="P24" s="5"/>
      <c r="Q24" s="5"/>
    </row>
    <row r="25" spans="1:17" s="2" customFormat="1" ht="26.25" customHeight="1" x14ac:dyDescent="0.35">
      <c r="A25" s="36"/>
      <c r="B25" s="105" t="s">
        <v>48</v>
      </c>
      <c r="C25" s="27" t="s">
        <v>1</v>
      </c>
      <c r="D25" s="96" t="s">
        <v>2</v>
      </c>
      <c r="E25" s="106" t="s">
        <v>49</v>
      </c>
      <c r="F25" s="28" t="s">
        <v>3</v>
      </c>
      <c r="G25" s="97" t="s">
        <v>4</v>
      </c>
      <c r="H25" s="107" t="s">
        <v>50</v>
      </c>
      <c r="I25" s="99" t="s">
        <v>5</v>
      </c>
      <c r="J25" s="67"/>
      <c r="K25" s="186"/>
      <c r="L25" s="1"/>
      <c r="M25" s="1"/>
      <c r="N25" s="1"/>
      <c r="O25" s="1"/>
      <c r="P25" s="1"/>
      <c r="Q25" s="1"/>
    </row>
    <row r="26" spans="1:17" ht="14.25" customHeight="1" x14ac:dyDescent="0.35">
      <c r="A26" s="44">
        <v>1</v>
      </c>
      <c r="B26" s="52" t="s">
        <v>196</v>
      </c>
      <c r="C26" s="59" t="str">
        <f>H10</f>
        <v>Välj från listan</v>
      </c>
      <c r="D26" s="93" t="str">
        <f>IFERROR(VLOOKUP(B26&amp;C26,travelrates,2,FALSE),"")</f>
        <v/>
      </c>
      <c r="E26" s="52"/>
      <c r="F26" s="60" t="str">
        <f>IF(C26&lt;&gt;B26,IFERROR(SUM(D26*E26),""),"fel land")</f>
        <v/>
      </c>
      <c r="G26" s="98">
        <f>IFERROR(IF(F26="fel land",0,H26*70),0)</f>
        <v>0</v>
      </c>
      <c r="H26" s="54" t="str">
        <f>IFERROR(SUM(D10*E26),"")</f>
        <v/>
      </c>
      <c r="I26" s="100" t="str">
        <f>IFERROR(SUM(F26+G26),"")</f>
        <v/>
      </c>
      <c r="J26" s="32"/>
      <c r="K26" s="162" t="s">
        <v>60</v>
      </c>
      <c r="L26" s="5"/>
      <c r="M26" s="26"/>
      <c r="N26" s="5"/>
      <c r="O26" s="5"/>
      <c r="P26" s="1"/>
      <c r="Q26" s="5"/>
    </row>
    <row r="27" spans="1:17" ht="14.25" customHeight="1" x14ac:dyDescent="0.35">
      <c r="A27" s="44">
        <v>2</v>
      </c>
      <c r="B27" s="79" t="s">
        <v>196</v>
      </c>
      <c r="C27" s="59" t="str">
        <f>H10</f>
        <v>Välj från listan</v>
      </c>
      <c r="D27" s="93" t="str">
        <f t="shared" ref="D27:D35" si="0">IFERROR(VLOOKUP(B27&amp;C27,travelrates,2,FALSE),"")</f>
        <v/>
      </c>
      <c r="E27" s="79"/>
      <c r="F27" s="60" t="str">
        <f t="shared" ref="F27:F35" si="1">IF(C27&lt;&gt;B27,IFERROR(SUM(D27*E27),""),"fel land")</f>
        <v/>
      </c>
      <c r="G27" s="98">
        <f t="shared" ref="G27:G35" si="2">IFERROR(IF(F27="fel land",0,H27*70),0)</f>
        <v>0</v>
      </c>
      <c r="H27" s="43" t="str">
        <f>IFERROR(SUM(D10*E27),"")</f>
        <v/>
      </c>
      <c r="I27" s="100" t="str">
        <f t="shared" ref="I27:I35" si="3">IFERROR(SUM(F27+G27),"")</f>
        <v/>
      </c>
      <c r="J27" s="32"/>
      <c r="K27" s="162"/>
      <c r="L27" s="5"/>
      <c r="M27" s="5"/>
      <c r="N27" s="5"/>
      <c r="O27" s="5"/>
      <c r="P27" s="5"/>
      <c r="Q27" s="5"/>
    </row>
    <row r="28" spans="1:17" ht="14.25" customHeight="1" x14ac:dyDescent="0.35">
      <c r="A28" s="44">
        <v>3</v>
      </c>
      <c r="B28" s="52" t="s">
        <v>196</v>
      </c>
      <c r="C28" s="59" t="str">
        <f>H10</f>
        <v>Välj från listan</v>
      </c>
      <c r="D28" s="93" t="str">
        <f t="shared" si="0"/>
        <v/>
      </c>
      <c r="E28" s="52"/>
      <c r="F28" s="60" t="str">
        <f t="shared" si="1"/>
        <v/>
      </c>
      <c r="G28" s="98">
        <f t="shared" si="2"/>
        <v>0</v>
      </c>
      <c r="H28" s="54" t="str">
        <f>IFERROR(SUM(D10*E28),"")</f>
        <v/>
      </c>
      <c r="I28" s="100" t="str">
        <f t="shared" si="3"/>
        <v/>
      </c>
      <c r="J28" s="32"/>
      <c r="K28" s="162"/>
      <c r="L28" s="5"/>
      <c r="M28" s="5"/>
      <c r="N28" s="5"/>
      <c r="O28" s="5"/>
      <c r="P28" s="5"/>
      <c r="Q28" s="5"/>
    </row>
    <row r="29" spans="1:17" ht="14.25" customHeight="1" x14ac:dyDescent="0.35">
      <c r="A29" s="44">
        <v>4</v>
      </c>
      <c r="B29" s="79" t="s">
        <v>196</v>
      </c>
      <c r="C29" s="59" t="str">
        <f>H10</f>
        <v>Välj från listan</v>
      </c>
      <c r="D29" s="93" t="str">
        <f t="shared" si="0"/>
        <v/>
      </c>
      <c r="E29" s="79"/>
      <c r="F29" s="60" t="str">
        <f t="shared" si="1"/>
        <v/>
      </c>
      <c r="G29" s="98">
        <f t="shared" si="2"/>
        <v>0</v>
      </c>
      <c r="H29" s="43" t="str">
        <f>IFERROR(SUM(D10*E29),"")</f>
        <v/>
      </c>
      <c r="I29" s="100" t="str">
        <f t="shared" si="3"/>
        <v/>
      </c>
      <c r="J29" s="32"/>
      <c r="K29" s="162"/>
      <c r="L29" s="5"/>
      <c r="M29" s="5"/>
      <c r="N29" s="5"/>
      <c r="O29" s="5"/>
      <c r="P29" s="5"/>
      <c r="Q29" s="5"/>
    </row>
    <row r="30" spans="1:17" ht="14.25" customHeight="1" x14ac:dyDescent="0.35">
      <c r="A30" s="44">
        <v>5</v>
      </c>
      <c r="B30" s="52" t="s">
        <v>196</v>
      </c>
      <c r="C30" s="59" t="str">
        <f>H10</f>
        <v>Välj från listan</v>
      </c>
      <c r="D30" s="93" t="str">
        <f t="shared" si="0"/>
        <v/>
      </c>
      <c r="E30" s="52"/>
      <c r="F30" s="60" t="str">
        <f t="shared" si="1"/>
        <v/>
      </c>
      <c r="G30" s="98">
        <f t="shared" si="2"/>
        <v>0</v>
      </c>
      <c r="H30" s="54" t="str">
        <f>IFERROR(SUM(D10*E30),"")</f>
        <v/>
      </c>
      <c r="I30" s="100" t="str">
        <f t="shared" si="3"/>
        <v/>
      </c>
      <c r="J30" s="32"/>
      <c r="K30" s="162"/>
      <c r="L30" s="5"/>
      <c r="M30" s="5"/>
      <c r="N30" s="5"/>
      <c r="O30" s="5"/>
      <c r="P30" s="5"/>
      <c r="Q30" s="5"/>
    </row>
    <row r="31" spans="1:17" ht="14.25" customHeight="1" x14ac:dyDescent="0.35">
      <c r="A31" s="44">
        <v>6</v>
      </c>
      <c r="B31" s="79" t="s">
        <v>196</v>
      </c>
      <c r="C31" s="59" t="str">
        <f>H10</f>
        <v>Välj från listan</v>
      </c>
      <c r="D31" s="93" t="str">
        <f t="shared" si="0"/>
        <v/>
      </c>
      <c r="E31" s="79"/>
      <c r="F31" s="60" t="str">
        <f t="shared" si="1"/>
        <v/>
      </c>
      <c r="G31" s="98">
        <f t="shared" si="2"/>
        <v>0</v>
      </c>
      <c r="H31" s="43" t="str">
        <f>IFERROR(SUM(D10*E31),"")</f>
        <v/>
      </c>
      <c r="I31" s="100" t="str">
        <f t="shared" si="3"/>
        <v/>
      </c>
      <c r="J31" s="32"/>
      <c r="K31" s="162"/>
      <c r="L31" s="5"/>
      <c r="M31" s="5"/>
      <c r="N31" s="5"/>
      <c r="O31" s="5"/>
      <c r="P31" s="5"/>
      <c r="Q31" s="5"/>
    </row>
    <row r="32" spans="1:17" ht="14.25" customHeight="1" x14ac:dyDescent="0.35">
      <c r="A32" s="44">
        <v>7</v>
      </c>
      <c r="B32" s="52" t="s">
        <v>196</v>
      </c>
      <c r="C32" s="59" t="str">
        <f>H10</f>
        <v>Välj från listan</v>
      </c>
      <c r="D32" s="93" t="str">
        <f t="shared" si="0"/>
        <v/>
      </c>
      <c r="E32" s="52"/>
      <c r="F32" s="60" t="str">
        <f t="shared" si="1"/>
        <v/>
      </c>
      <c r="G32" s="98">
        <f t="shared" si="2"/>
        <v>0</v>
      </c>
      <c r="H32" s="54" t="str">
        <f>IFERROR(SUM(D10*E32),"")</f>
        <v/>
      </c>
      <c r="I32" s="100" t="str">
        <f t="shared" si="3"/>
        <v/>
      </c>
      <c r="J32" s="32"/>
      <c r="K32" s="162"/>
      <c r="L32" s="5"/>
      <c r="M32" s="5"/>
      <c r="N32" s="5"/>
      <c r="O32" s="5"/>
      <c r="P32" s="5"/>
      <c r="Q32" s="5"/>
    </row>
    <row r="33" spans="1:17" ht="14.25" customHeight="1" x14ac:dyDescent="0.35">
      <c r="A33" s="44">
        <v>8</v>
      </c>
      <c r="B33" s="79" t="s">
        <v>196</v>
      </c>
      <c r="C33" s="59" t="str">
        <f>H10</f>
        <v>Välj från listan</v>
      </c>
      <c r="D33" s="93" t="str">
        <f t="shared" si="0"/>
        <v/>
      </c>
      <c r="E33" s="79"/>
      <c r="F33" s="60" t="str">
        <f t="shared" si="1"/>
        <v/>
      </c>
      <c r="G33" s="98">
        <f t="shared" si="2"/>
        <v>0</v>
      </c>
      <c r="H33" s="43" t="str">
        <f>IFERROR(SUM(D10*E33),"")</f>
        <v/>
      </c>
      <c r="I33" s="100" t="str">
        <f t="shared" si="3"/>
        <v/>
      </c>
      <c r="J33" s="32"/>
      <c r="K33" s="162"/>
      <c r="L33" s="5"/>
      <c r="M33" s="5"/>
      <c r="N33" s="5"/>
      <c r="O33" s="5"/>
      <c r="P33" s="5"/>
      <c r="Q33" s="5"/>
    </row>
    <row r="34" spans="1:17" ht="14.25" customHeight="1" x14ac:dyDescent="0.35">
      <c r="A34" s="44">
        <v>9</v>
      </c>
      <c r="B34" s="52" t="s">
        <v>196</v>
      </c>
      <c r="C34" s="59" t="str">
        <f>H10</f>
        <v>Välj från listan</v>
      </c>
      <c r="D34" s="93" t="str">
        <f t="shared" si="0"/>
        <v/>
      </c>
      <c r="E34" s="52"/>
      <c r="F34" s="60" t="str">
        <f t="shared" si="1"/>
        <v/>
      </c>
      <c r="G34" s="98">
        <f t="shared" si="2"/>
        <v>0</v>
      </c>
      <c r="H34" s="54" t="str">
        <f>IFERROR(SUM(D10*E34),"")</f>
        <v/>
      </c>
      <c r="I34" s="100" t="str">
        <f t="shared" si="3"/>
        <v/>
      </c>
      <c r="J34" s="32"/>
      <c r="K34" s="162"/>
      <c r="L34" s="5"/>
      <c r="M34" s="5"/>
      <c r="N34" s="5"/>
      <c r="O34" s="5"/>
      <c r="P34" s="5"/>
      <c r="Q34" s="5"/>
    </row>
    <row r="35" spans="1:17" ht="14.25" customHeight="1" thickBot="1" x14ac:dyDescent="0.4">
      <c r="A35" s="44">
        <v>10</v>
      </c>
      <c r="B35" s="52" t="s">
        <v>196</v>
      </c>
      <c r="C35" s="59" t="str">
        <f>H10</f>
        <v>Välj från listan</v>
      </c>
      <c r="D35" s="93" t="str">
        <f t="shared" si="0"/>
        <v/>
      </c>
      <c r="E35" s="53"/>
      <c r="F35" s="60" t="str">
        <f t="shared" si="1"/>
        <v/>
      </c>
      <c r="G35" s="98">
        <f t="shared" si="2"/>
        <v>0</v>
      </c>
      <c r="H35" s="55" t="str">
        <f>IFERROR(SUM(D10*E35),"")</f>
        <v/>
      </c>
      <c r="I35" s="100" t="str">
        <f t="shared" si="3"/>
        <v/>
      </c>
      <c r="J35" s="32"/>
      <c r="K35" s="162"/>
      <c r="L35" s="5"/>
      <c r="M35" s="5"/>
      <c r="N35" s="5"/>
      <c r="O35" s="5"/>
      <c r="P35" s="5"/>
      <c r="Q35" s="5"/>
    </row>
    <row r="36" spans="1:17" ht="15" thickTop="1" x14ac:dyDescent="0.35">
      <c r="A36" s="30"/>
      <c r="B36" s="163"/>
      <c r="C36" s="163"/>
      <c r="D36" s="163"/>
      <c r="E36" s="50">
        <f>SUM(E26:E35)</f>
        <v>0</v>
      </c>
      <c r="F36" s="61">
        <f>SUM(F26:F35)</f>
        <v>0</v>
      </c>
      <c r="G36" s="61">
        <f>SUM(G26:G35)</f>
        <v>0</v>
      </c>
      <c r="H36" s="51">
        <f>SUM(H26:H35)</f>
        <v>0</v>
      </c>
      <c r="I36" s="61">
        <f>SUM(I26:I35)</f>
        <v>0</v>
      </c>
      <c r="J36" s="32"/>
      <c r="K36" s="69"/>
      <c r="L36" s="5"/>
      <c r="M36" s="5"/>
      <c r="N36" s="5"/>
      <c r="O36" s="5"/>
      <c r="P36" s="5"/>
      <c r="Q36" s="5"/>
    </row>
    <row r="37" spans="1:17" ht="5.25" customHeight="1" x14ac:dyDescent="0.35">
      <c r="A37" s="35"/>
      <c r="B37" s="34"/>
      <c r="C37" s="34"/>
      <c r="D37" s="34"/>
      <c r="E37" s="34"/>
      <c r="F37" s="35"/>
      <c r="G37" s="35"/>
      <c r="H37" s="35"/>
      <c r="I37" s="35"/>
      <c r="J37" s="32"/>
      <c r="K37" s="69"/>
      <c r="L37" s="5"/>
      <c r="M37" s="5"/>
      <c r="N37" s="5"/>
      <c r="O37" s="5"/>
      <c r="P37" s="5"/>
      <c r="Q37" s="5"/>
    </row>
    <row r="38" spans="1:17" ht="15" customHeight="1" x14ac:dyDescent="0.35">
      <c r="A38" s="188" t="s">
        <v>51</v>
      </c>
      <c r="B38" s="188"/>
      <c r="C38" s="188"/>
      <c r="D38" s="188"/>
      <c r="E38" s="188"/>
      <c r="F38" s="188"/>
      <c r="G38" s="188"/>
      <c r="H38" s="188"/>
      <c r="I38" s="47">
        <f>SUM(I40:I49)</f>
        <v>0</v>
      </c>
      <c r="J38" s="32"/>
      <c r="K38" s="69"/>
      <c r="L38" s="5"/>
      <c r="M38" s="5"/>
      <c r="N38" s="5"/>
      <c r="O38" s="5"/>
      <c r="P38" s="5"/>
      <c r="Q38" s="5"/>
    </row>
    <row r="39" spans="1:17" s="2" customFormat="1" ht="29.25" customHeight="1" x14ac:dyDescent="0.35">
      <c r="A39" s="29"/>
      <c r="B39" s="108" t="s">
        <v>48</v>
      </c>
      <c r="C39" s="27" t="s">
        <v>1</v>
      </c>
      <c r="D39" s="96" t="s">
        <v>2</v>
      </c>
      <c r="E39" s="109" t="s">
        <v>49</v>
      </c>
      <c r="F39" s="28" t="s">
        <v>3</v>
      </c>
      <c r="G39" s="97" t="s">
        <v>4</v>
      </c>
      <c r="H39" s="110" t="s">
        <v>52</v>
      </c>
      <c r="I39" s="99" t="s">
        <v>5</v>
      </c>
      <c r="J39" s="67"/>
      <c r="K39" s="162" t="s">
        <v>59</v>
      </c>
      <c r="L39" s="1"/>
      <c r="M39" s="1"/>
      <c r="N39" s="1"/>
    </row>
    <row r="40" spans="1:17" ht="14.25" customHeight="1" x14ac:dyDescent="0.35">
      <c r="A40" s="44">
        <v>1</v>
      </c>
      <c r="B40" s="94" t="s">
        <v>196</v>
      </c>
      <c r="C40" s="59" t="str">
        <f>H10</f>
        <v>Välj från listan</v>
      </c>
      <c r="D40" s="93" t="str">
        <f t="shared" ref="D40:D49" si="4">IFERROR(VLOOKUP(B40&amp;C40,travelrates,2,FALSE),"")</f>
        <v/>
      </c>
      <c r="E40" s="52"/>
      <c r="F40" s="62" t="str">
        <f>IF(C40&lt;&gt;B40,IFERROR(SUM(D40*E40),""),"fel land")</f>
        <v/>
      </c>
      <c r="G40" s="98">
        <f>IFERROR(IF(F40="fel land",0,H40*100),0)</f>
        <v>0</v>
      </c>
      <c r="H40" s="94"/>
      <c r="I40" s="100" t="str">
        <f>IFERROR(SUM(F40+G40),"")</f>
        <v/>
      </c>
      <c r="J40" s="32"/>
      <c r="K40" s="162"/>
      <c r="M40" s="26"/>
    </row>
    <row r="41" spans="1:17" ht="14.25" customHeight="1" x14ac:dyDescent="0.35">
      <c r="A41" s="44">
        <v>2</v>
      </c>
      <c r="B41" s="52" t="s">
        <v>196</v>
      </c>
      <c r="C41" s="59" t="str">
        <f>H10</f>
        <v>Välj från listan</v>
      </c>
      <c r="D41" s="93" t="str">
        <f t="shared" si="4"/>
        <v/>
      </c>
      <c r="E41" s="91"/>
      <c r="F41" s="62" t="str">
        <f t="shared" ref="F41:F49" si="5">IF(C41&lt;&gt;B41,IFERROR(SUM(D41*E41),""),"fel land")</f>
        <v/>
      </c>
      <c r="G41" s="98">
        <f t="shared" ref="G41:G49" si="6">IFERROR(IF(F41="fel land",0,H41*100),0)</f>
        <v>0</v>
      </c>
      <c r="H41" s="52"/>
      <c r="I41" s="100" t="str">
        <f t="shared" ref="I41:I49" si="7">IFERROR(SUM(F41+G41),"")</f>
        <v/>
      </c>
      <c r="J41" s="32"/>
      <c r="K41" s="162"/>
    </row>
    <row r="42" spans="1:17" ht="14.25" customHeight="1" x14ac:dyDescent="0.35">
      <c r="A42" s="44">
        <v>3</v>
      </c>
      <c r="B42" s="52" t="s">
        <v>196</v>
      </c>
      <c r="C42" s="59" t="str">
        <f>H10</f>
        <v>Välj från listan</v>
      </c>
      <c r="D42" s="93" t="str">
        <f t="shared" si="4"/>
        <v/>
      </c>
      <c r="E42" s="52"/>
      <c r="F42" s="62" t="str">
        <f t="shared" si="5"/>
        <v/>
      </c>
      <c r="G42" s="98">
        <f t="shared" si="6"/>
        <v>0</v>
      </c>
      <c r="H42" s="52"/>
      <c r="I42" s="100" t="str">
        <f t="shared" si="7"/>
        <v/>
      </c>
      <c r="J42" s="32"/>
      <c r="K42" s="162"/>
    </row>
    <row r="43" spans="1:17" ht="14.25" customHeight="1" x14ac:dyDescent="0.35">
      <c r="A43" s="44">
        <v>4</v>
      </c>
      <c r="B43" s="52" t="s">
        <v>196</v>
      </c>
      <c r="C43" s="59" t="str">
        <f>H10</f>
        <v>Välj från listan</v>
      </c>
      <c r="D43" s="93" t="str">
        <f t="shared" si="4"/>
        <v/>
      </c>
      <c r="E43" s="91"/>
      <c r="F43" s="62" t="str">
        <f t="shared" si="5"/>
        <v/>
      </c>
      <c r="G43" s="98">
        <f t="shared" si="6"/>
        <v>0</v>
      </c>
      <c r="H43" s="52"/>
      <c r="I43" s="100" t="str">
        <f t="shared" si="7"/>
        <v/>
      </c>
      <c r="J43" s="32"/>
      <c r="K43" s="162"/>
    </row>
    <row r="44" spans="1:17" ht="14.25" customHeight="1" x14ac:dyDescent="0.35">
      <c r="A44" s="44">
        <v>5</v>
      </c>
      <c r="B44" s="52" t="s">
        <v>196</v>
      </c>
      <c r="C44" s="59" t="str">
        <f>H10</f>
        <v>Välj från listan</v>
      </c>
      <c r="D44" s="93" t="str">
        <f t="shared" si="4"/>
        <v/>
      </c>
      <c r="E44" s="52"/>
      <c r="F44" s="62" t="str">
        <f t="shared" si="5"/>
        <v/>
      </c>
      <c r="G44" s="98">
        <f t="shared" si="6"/>
        <v>0</v>
      </c>
      <c r="H44" s="52"/>
      <c r="I44" s="100" t="str">
        <f t="shared" si="7"/>
        <v/>
      </c>
      <c r="J44" s="32"/>
      <c r="K44" s="162"/>
    </row>
    <row r="45" spans="1:17" ht="14.25" customHeight="1" x14ac:dyDescent="0.35">
      <c r="A45" s="44">
        <v>6</v>
      </c>
      <c r="B45" s="52" t="s">
        <v>196</v>
      </c>
      <c r="C45" s="59" t="str">
        <f>H10</f>
        <v>Välj från listan</v>
      </c>
      <c r="D45" s="93" t="str">
        <f t="shared" si="4"/>
        <v/>
      </c>
      <c r="E45" s="91"/>
      <c r="F45" s="62" t="str">
        <f t="shared" si="5"/>
        <v/>
      </c>
      <c r="G45" s="98">
        <f t="shared" si="6"/>
        <v>0</v>
      </c>
      <c r="H45" s="52"/>
      <c r="I45" s="100" t="str">
        <f t="shared" si="7"/>
        <v/>
      </c>
      <c r="J45" s="32"/>
      <c r="K45" s="162"/>
    </row>
    <row r="46" spans="1:17" ht="14.25" customHeight="1" x14ac:dyDescent="0.35">
      <c r="A46" s="44">
        <v>7</v>
      </c>
      <c r="B46" s="52" t="s">
        <v>196</v>
      </c>
      <c r="C46" s="59" t="str">
        <f>H10</f>
        <v>Välj från listan</v>
      </c>
      <c r="D46" s="93" t="str">
        <f t="shared" si="4"/>
        <v/>
      </c>
      <c r="E46" s="52"/>
      <c r="F46" s="62" t="str">
        <f t="shared" si="5"/>
        <v/>
      </c>
      <c r="G46" s="98">
        <f t="shared" si="6"/>
        <v>0</v>
      </c>
      <c r="H46" s="52"/>
      <c r="I46" s="100" t="str">
        <f t="shared" si="7"/>
        <v/>
      </c>
      <c r="J46" s="32"/>
      <c r="K46" s="162"/>
    </row>
    <row r="47" spans="1:17" ht="14.25" customHeight="1" x14ac:dyDescent="0.35">
      <c r="A47" s="44">
        <v>8</v>
      </c>
      <c r="B47" s="52" t="s">
        <v>196</v>
      </c>
      <c r="C47" s="59" t="str">
        <f>H10</f>
        <v>Välj från listan</v>
      </c>
      <c r="D47" s="93" t="str">
        <f t="shared" si="4"/>
        <v/>
      </c>
      <c r="E47" s="91"/>
      <c r="F47" s="62" t="str">
        <f t="shared" si="5"/>
        <v/>
      </c>
      <c r="G47" s="98">
        <f t="shared" si="6"/>
        <v>0</v>
      </c>
      <c r="H47" s="52"/>
      <c r="I47" s="100" t="str">
        <f t="shared" si="7"/>
        <v/>
      </c>
      <c r="J47" s="32"/>
      <c r="K47" s="162"/>
    </row>
    <row r="48" spans="1:17" ht="14.25" customHeight="1" x14ac:dyDescent="0.35">
      <c r="A48" s="44">
        <v>9</v>
      </c>
      <c r="B48" s="52" t="s">
        <v>196</v>
      </c>
      <c r="C48" s="59" t="str">
        <f>H10</f>
        <v>Välj från listan</v>
      </c>
      <c r="D48" s="93" t="str">
        <f t="shared" si="4"/>
        <v/>
      </c>
      <c r="E48" s="52"/>
      <c r="F48" s="62" t="str">
        <f t="shared" si="5"/>
        <v/>
      </c>
      <c r="G48" s="98">
        <f t="shared" si="6"/>
        <v>0</v>
      </c>
      <c r="H48" s="52"/>
      <c r="I48" s="100" t="str">
        <f t="shared" si="7"/>
        <v/>
      </c>
      <c r="J48" s="32"/>
      <c r="K48" s="162"/>
    </row>
    <row r="49" spans="1:13" ht="14.25" customHeight="1" thickBot="1" x14ac:dyDescent="0.4">
      <c r="A49" s="44">
        <v>10</v>
      </c>
      <c r="B49" s="52" t="s">
        <v>196</v>
      </c>
      <c r="C49" s="59" t="str">
        <f>H10</f>
        <v>Välj från listan</v>
      </c>
      <c r="D49" s="93" t="str">
        <f t="shared" si="4"/>
        <v/>
      </c>
      <c r="E49" s="53"/>
      <c r="F49" s="62" t="str">
        <f t="shared" si="5"/>
        <v/>
      </c>
      <c r="G49" s="98">
        <f t="shared" si="6"/>
        <v>0</v>
      </c>
      <c r="H49" s="95"/>
      <c r="I49" s="100" t="str">
        <f t="shared" si="7"/>
        <v/>
      </c>
      <c r="J49" s="32"/>
      <c r="K49" s="162"/>
    </row>
    <row r="50" spans="1:13" ht="14.25" customHeight="1" thickTop="1" x14ac:dyDescent="0.35">
      <c r="A50" s="30"/>
      <c r="B50" s="163"/>
      <c r="C50" s="163"/>
      <c r="D50" s="163"/>
      <c r="E50" s="50">
        <f>SUM(E40:E49)</f>
        <v>0</v>
      </c>
      <c r="F50" s="61">
        <f>SUM(F40:F49)</f>
        <v>0</v>
      </c>
      <c r="G50" s="92">
        <f>SUM(G40:G49)</f>
        <v>0</v>
      </c>
      <c r="H50" s="51">
        <f>SUM(H40:H49)</f>
        <v>0</v>
      </c>
      <c r="I50" s="61">
        <f>SUM(I40:I49)</f>
        <v>0</v>
      </c>
      <c r="J50" s="32"/>
      <c r="K50" s="162"/>
    </row>
    <row r="51" spans="1:13" ht="9.75" customHeight="1" x14ac:dyDescent="0.35">
      <c r="A51" s="35"/>
      <c r="B51" s="34"/>
      <c r="C51" s="34"/>
      <c r="D51" s="34"/>
      <c r="E51" s="34"/>
      <c r="F51" s="35"/>
      <c r="G51" s="35"/>
      <c r="H51" s="35"/>
      <c r="I51" s="35"/>
      <c r="J51" s="32"/>
      <c r="K51" s="69"/>
    </row>
    <row r="52" spans="1:13" ht="31.5" customHeight="1" x14ac:dyDescent="0.35">
      <c r="A52" s="181" t="s">
        <v>53</v>
      </c>
      <c r="B52" s="182"/>
      <c r="C52" s="182"/>
      <c r="D52" s="182"/>
      <c r="E52" s="182"/>
      <c r="F52" s="182"/>
      <c r="G52" s="182"/>
      <c r="H52" s="182"/>
      <c r="I52" s="155">
        <f>IFERROR(SUM(E53*F53),"")</f>
        <v>0</v>
      </c>
      <c r="J52" s="32"/>
      <c r="K52" s="69"/>
    </row>
    <row r="53" spans="1:13" ht="15.75" customHeight="1" x14ac:dyDescent="0.35">
      <c r="A53" s="35"/>
      <c r="B53" s="156" t="s">
        <v>54</v>
      </c>
      <c r="C53" s="156"/>
      <c r="D53" s="156"/>
      <c r="E53" s="13"/>
      <c r="F53" s="93">
        <v>175</v>
      </c>
      <c r="G53" s="35"/>
      <c r="H53" s="35"/>
      <c r="I53" s="70"/>
      <c r="J53" s="32"/>
      <c r="K53" s="162" t="s">
        <v>223</v>
      </c>
    </row>
    <row r="54" spans="1:13" ht="81.75" customHeight="1" x14ac:dyDescent="0.35">
      <c r="A54" s="157" t="s">
        <v>55</v>
      </c>
      <c r="B54" s="158"/>
      <c r="C54" s="158"/>
      <c r="D54" s="158"/>
      <c r="E54" s="158"/>
      <c r="F54" s="158"/>
      <c r="G54" s="158"/>
      <c r="H54" s="158"/>
      <c r="I54" s="159"/>
      <c r="J54" s="32"/>
      <c r="K54" s="162"/>
    </row>
    <row r="55" spans="1:13" ht="9.75" customHeight="1" x14ac:dyDescent="0.35">
      <c r="A55" s="35"/>
      <c r="B55" s="34"/>
      <c r="C55" s="34"/>
      <c r="D55" s="34"/>
      <c r="E55" s="34"/>
      <c r="F55" s="35"/>
      <c r="G55" s="35"/>
      <c r="H55" s="35"/>
      <c r="I55" s="35"/>
      <c r="J55" s="32"/>
      <c r="K55" s="69"/>
    </row>
    <row r="56" spans="1:13" ht="36.75" customHeight="1" x14ac:dyDescent="0.35">
      <c r="A56" s="160" t="s">
        <v>56</v>
      </c>
      <c r="B56" s="161"/>
      <c r="C56" s="161"/>
      <c r="D56" s="161"/>
      <c r="E56" s="161"/>
      <c r="F56" s="161"/>
      <c r="G56" s="161"/>
      <c r="H56" s="161"/>
      <c r="I56" s="155">
        <f>IFERROR(SUM(I58+I59),"")</f>
        <v>0</v>
      </c>
      <c r="J56" s="32"/>
      <c r="K56" s="69"/>
    </row>
    <row r="57" spans="1:13" ht="25.5" customHeight="1" x14ac:dyDescent="0.35">
      <c r="A57" s="49"/>
      <c r="B57" s="113" t="s">
        <v>6</v>
      </c>
      <c r="C57" s="35"/>
      <c r="D57" s="93"/>
      <c r="E57" s="114" t="s">
        <v>49</v>
      </c>
      <c r="F57" s="59" t="s">
        <v>7</v>
      </c>
      <c r="G57" s="93" t="s">
        <v>8</v>
      </c>
      <c r="H57" s="115" t="s">
        <v>50</v>
      </c>
      <c r="I57" s="100"/>
      <c r="J57" s="32"/>
      <c r="K57" s="162" t="s">
        <v>228</v>
      </c>
      <c r="L57" s="162"/>
      <c r="M57" s="162"/>
    </row>
    <row r="58" spans="1:13" x14ac:dyDescent="0.35">
      <c r="A58" s="49"/>
      <c r="B58" s="112" t="s">
        <v>57</v>
      </c>
      <c r="C58" s="35"/>
      <c r="D58" s="93">
        <v>175</v>
      </c>
      <c r="E58" s="63"/>
      <c r="F58" s="59">
        <f>D58*E58</f>
        <v>0</v>
      </c>
      <c r="G58" s="93">
        <f>IFERROR(SUM(H58*70),0)</f>
        <v>0</v>
      </c>
      <c r="H58" s="56" t="str">
        <f>IFERROR(SUM(D10*E58),"")</f>
        <v/>
      </c>
      <c r="I58" s="100">
        <f>G58+F58</f>
        <v>0</v>
      </c>
      <c r="J58" s="32"/>
      <c r="K58" s="162"/>
      <c r="L58" s="162"/>
      <c r="M58" s="162"/>
    </row>
    <row r="59" spans="1:13" x14ac:dyDescent="0.35">
      <c r="A59" s="49"/>
      <c r="B59" s="111" t="s">
        <v>58</v>
      </c>
      <c r="C59" s="35"/>
      <c r="D59" s="93">
        <v>175</v>
      </c>
      <c r="E59" s="64"/>
      <c r="F59" s="59">
        <f>D59*E59</f>
        <v>0</v>
      </c>
      <c r="G59" s="93">
        <f>IFERROR(SUM(H59*100),0)</f>
        <v>0</v>
      </c>
      <c r="H59" s="13"/>
      <c r="I59" s="100">
        <f>G59+F59</f>
        <v>0</v>
      </c>
      <c r="J59" s="32"/>
      <c r="K59" s="162"/>
      <c r="L59" s="162"/>
      <c r="M59" s="162"/>
    </row>
    <row r="60" spans="1:13" ht="52.5" customHeight="1" x14ac:dyDescent="0.35">
      <c r="A60" s="49"/>
      <c r="B60" s="35"/>
      <c r="C60" s="35"/>
      <c r="D60" s="35"/>
      <c r="E60" s="35"/>
      <c r="F60" s="35"/>
      <c r="G60" s="35"/>
      <c r="H60" s="35"/>
      <c r="I60" s="48"/>
      <c r="J60" s="32"/>
      <c r="K60" s="162"/>
      <c r="L60" s="162"/>
      <c r="M60" s="162"/>
    </row>
    <row r="61" spans="1:13" ht="9" customHeight="1" x14ac:dyDescent="0.35">
      <c r="A61" s="34"/>
      <c r="B61" s="34"/>
      <c r="C61" s="34"/>
      <c r="D61" s="34"/>
      <c r="E61" s="34"/>
      <c r="F61" s="35"/>
      <c r="G61" s="35"/>
      <c r="H61" s="35"/>
      <c r="I61" s="35"/>
      <c r="J61" s="32"/>
      <c r="K61" s="162"/>
      <c r="L61" s="162"/>
      <c r="M61" s="162"/>
    </row>
    <row r="62" spans="1:13" x14ac:dyDescent="0.35">
      <c r="A62" s="13"/>
      <c r="B62" s="13"/>
      <c r="C62" s="13"/>
      <c r="D62" s="13"/>
      <c r="E62" s="13"/>
      <c r="F62" s="11"/>
      <c r="G62" s="11"/>
      <c r="H62" s="11"/>
      <c r="I62" s="11"/>
    </row>
    <row r="63" spans="1:13" x14ac:dyDescent="0.35">
      <c r="A63" s="13"/>
      <c r="B63" s="13"/>
      <c r="C63" s="13"/>
      <c r="D63" s="13"/>
      <c r="E63" s="13"/>
      <c r="F63" s="11"/>
      <c r="G63" s="11"/>
      <c r="H63" s="11"/>
      <c r="I63" s="11"/>
    </row>
    <row r="64" spans="1:13" x14ac:dyDescent="0.35">
      <c r="A64" s="13"/>
      <c r="B64" s="13"/>
      <c r="C64" s="13"/>
      <c r="D64" s="13"/>
      <c r="E64" s="13"/>
      <c r="F64" s="11"/>
      <c r="G64" s="11"/>
      <c r="H64" s="11"/>
      <c r="I64" s="11"/>
    </row>
    <row r="65" spans="1:9" x14ac:dyDescent="0.35">
      <c r="A65" s="13"/>
      <c r="B65" s="13"/>
      <c r="C65" s="13"/>
      <c r="D65" s="13"/>
      <c r="E65" s="13"/>
      <c r="F65" s="11"/>
      <c r="G65" s="11"/>
      <c r="H65" s="11"/>
      <c r="I65" s="11"/>
    </row>
    <row r="66" spans="1:9" x14ac:dyDescent="0.35">
      <c r="A66" s="13"/>
      <c r="B66" s="13"/>
      <c r="C66" s="13"/>
      <c r="D66" s="13"/>
      <c r="E66" s="13"/>
      <c r="F66" s="11"/>
      <c r="G66" s="11"/>
      <c r="H66" s="11"/>
      <c r="I66" s="11"/>
    </row>
    <row r="67" spans="1:9" x14ac:dyDescent="0.35">
      <c r="A67" s="13"/>
      <c r="B67" s="13"/>
      <c r="C67" s="13"/>
      <c r="D67" s="13"/>
      <c r="E67" s="13"/>
      <c r="F67" s="11"/>
      <c r="G67" s="11"/>
      <c r="H67" s="11"/>
      <c r="I67" s="11"/>
    </row>
    <row r="68" spans="1:9" x14ac:dyDescent="0.35">
      <c r="A68" s="13"/>
      <c r="B68" s="13"/>
      <c r="C68" s="13"/>
      <c r="D68" s="13"/>
      <c r="E68" s="13"/>
      <c r="F68" s="11"/>
      <c r="G68" s="11"/>
      <c r="H68" s="11"/>
      <c r="I68" s="11"/>
    </row>
    <row r="69" spans="1:9" x14ac:dyDescent="0.35">
      <c r="A69" s="13"/>
      <c r="B69" s="13"/>
      <c r="C69" s="13"/>
      <c r="D69" s="13"/>
      <c r="E69" s="13"/>
      <c r="F69" s="11"/>
      <c r="G69" s="11"/>
      <c r="H69" s="11"/>
      <c r="I69" s="11"/>
    </row>
    <row r="70" spans="1:9" x14ac:dyDescent="0.35">
      <c r="A70" s="13"/>
      <c r="B70" s="13"/>
      <c r="C70" s="13"/>
      <c r="D70" s="13"/>
      <c r="E70" s="13"/>
      <c r="F70" s="11"/>
      <c r="G70" s="11"/>
      <c r="H70" s="11"/>
      <c r="I70" s="11"/>
    </row>
    <row r="71" spans="1:9" x14ac:dyDescent="0.35">
      <c r="A71" s="13"/>
      <c r="B71" s="13"/>
      <c r="C71" s="13"/>
      <c r="D71" s="13"/>
      <c r="E71" s="13"/>
      <c r="F71" s="11"/>
      <c r="G71" s="11"/>
      <c r="H71" s="11"/>
      <c r="I71" s="11"/>
    </row>
    <row r="72" spans="1:9" x14ac:dyDescent="0.35">
      <c r="A72" s="13"/>
      <c r="B72" s="13"/>
      <c r="C72" s="13"/>
      <c r="D72" s="13"/>
      <c r="E72" s="13"/>
      <c r="F72" s="11"/>
      <c r="G72" s="11"/>
      <c r="H72" s="11"/>
      <c r="I72" s="11"/>
    </row>
    <row r="73" spans="1:9" x14ac:dyDescent="0.35">
      <c r="A73" s="13"/>
      <c r="B73" s="13"/>
      <c r="C73" s="13"/>
      <c r="D73" s="13"/>
      <c r="E73" s="13"/>
      <c r="F73" s="11"/>
      <c r="G73" s="11"/>
      <c r="H73" s="11"/>
      <c r="I73" s="11"/>
    </row>
    <row r="74" spans="1:9" x14ac:dyDescent="0.35">
      <c r="A74" s="13"/>
      <c r="B74" s="13"/>
      <c r="C74" s="13"/>
      <c r="D74" s="13"/>
      <c r="E74" s="13"/>
      <c r="F74" s="11"/>
      <c r="G74" s="11"/>
      <c r="H74" s="11"/>
      <c r="I74" s="11"/>
    </row>
    <row r="75" spans="1:9" x14ac:dyDescent="0.35">
      <c r="A75" s="13"/>
      <c r="B75" s="13"/>
      <c r="C75" s="13"/>
      <c r="D75" s="13"/>
      <c r="E75" s="13"/>
      <c r="F75" s="11"/>
      <c r="G75" s="11"/>
      <c r="H75" s="11"/>
      <c r="I75" s="11"/>
    </row>
    <row r="76" spans="1:9" x14ac:dyDescent="0.35">
      <c r="A76" s="13"/>
      <c r="B76" s="13"/>
      <c r="C76" s="13"/>
      <c r="D76" s="13"/>
      <c r="E76" s="13"/>
      <c r="F76" s="11"/>
      <c r="G76" s="11"/>
      <c r="H76" s="11"/>
      <c r="I76" s="11"/>
    </row>
    <row r="77" spans="1:9" x14ac:dyDescent="0.35">
      <c r="A77" s="14"/>
      <c r="B77" s="14"/>
      <c r="C77" s="14"/>
      <c r="D77" s="14"/>
      <c r="E77" s="14"/>
    </row>
    <row r="78" spans="1:9" x14ac:dyDescent="0.35">
      <c r="A78" s="14"/>
      <c r="B78" s="14"/>
      <c r="C78" s="14"/>
      <c r="D78" s="14"/>
      <c r="E78" s="14"/>
    </row>
    <row r="79" spans="1:9" x14ac:dyDescent="0.35">
      <c r="A79" s="14"/>
      <c r="B79" s="14"/>
      <c r="C79" s="14"/>
      <c r="D79" s="14"/>
      <c r="E79" s="14"/>
    </row>
    <row r="80" spans="1:9" x14ac:dyDescent="0.35">
      <c r="A80" s="14"/>
      <c r="B80" s="14"/>
      <c r="C80" s="14"/>
      <c r="D80" s="14"/>
      <c r="E80" s="14"/>
    </row>
    <row r="81" spans="1:5" x14ac:dyDescent="0.35">
      <c r="A81" s="14"/>
      <c r="B81" s="14"/>
      <c r="C81" s="14"/>
      <c r="D81" s="14"/>
      <c r="E81" s="14"/>
    </row>
    <row r="82" spans="1:5" x14ac:dyDescent="0.35">
      <c r="A82" s="14"/>
      <c r="B82" s="14"/>
      <c r="C82" s="14"/>
      <c r="D82" s="14"/>
      <c r="E82" s="14"/>
    </row>
    <row r="83" spans="1:5" x14ac:dyDescent="0.35">
      <c r="A83" s="14"/>
      <c r="B83" s="14"/>
      <c r="C83" s="14"/>
      <c r="D83" s="14"/>
      <c r="E83" s="14"/>
    </row>
    <row r="84" spans="1:5" x14ac:dyDescent="0.35">
      <c r="A84" s="14"/>
      <c r="B84" s="14"/>
      <c r="C84" s="14"/>
      <c r="D84" s="14"/>
      <c r="E84" s="14"/>
    </row>
    <row r="85" spans="1:5" x14ac:dyDescent="0.35">
      <c r="A85" s="14"/>
      <c r="B85" s="14"/>
      <c r="C85" s="14"/>
      <c r="D85" s="14"/>
      <c r="E85" s="14"/>
    </row>
    <row r="86" spans="1:5" x14ac:dyDescent="0.35">
      <c r="A86" s="14"/>
      <c r="B86" s="14"/>
      <c r="C86" s="14"/>
      <c r="D86" s="14"/>
      <c r="E86" s="14"/>
    </row>
    <row r="87" spans="1:5" x14ac:dyDescent="0.35">
      <c r="A87" s="14"/>
      <c r="B87" s="14"/>
      <c r="C87" s="14"/>
      <c r="D87" s="14"/>
      <c r="E87" s="14"/>
    </row>
    <row r="88" spans="1:5" x14ac:dyDescent="0.35">
      <c r="A88" s="14"/>
      <c r="B88" s="14"/>
      <c r="C88" s="14"/>
      <c r="D88" s="14"/>
      <c r="E88" s="14"/>
    </row>
    <row r="89" spans="1:5" x14ac:dyDescent="0.35">
      <c r="A89" s="14"/>
      <c r="B89" s="14"/>
      <c r="C89" s="14"/>
      <c r="D89" s="14"/>
      <c r="E89" s="14"/>
    </row>
    <row r="90" spans="1:5" x14ac:dyDescent="0.35">
      <c r="A90" s="14"/>
      <c r="B90" s="14"/>
      <c r="C90" s="14"/>
      <c r="D90" s="14"/>
      <c r="E90" s="14"/>
    </row>
    <row r="91" spans="1:5" x14ac:dyDescent="0.35">
      <c r="A91" s="14"/>
      <c r="B91" s="14"/>
      <c r="C91" s="14"/>
      <c r="D91" s="14"/>
      <c r="E91" s="14"/>
    </row>
    <row r="92" spans="1:5" x14ac:dyDescent="0.35">
      <c r="A92" s="14"/>
      <c r="B92" s="14"/>
      <c r="C92" s="14"/>
      <c r="D92" s="14"/>
      <c r="E92" s="14"/>
    </row>
    <row r="93" spans="1:5" x14ac:dyDescent="0.35">
      <c r="A93" s="14"/>
      <c r="B93" s="14"/>
      <c r="C93" s="14"/>
      <c r="D93" s="14"/>
      <c r="E93" s="14"/>
    </row>
    <row r="94" spans="1:5" x14ac:dyDescent="0.35">
      <c r="A94" s="14"/>
      <c r="B94" s="14"/>
      <c r="C94" s="14"/>
      <c r="D94" s="14"/>
      <c r="E94" s="14"/>
    </row>
    <row r="95" spans="1:5" x14ac:dyDescent="0.35">
      <c r="A95" s="14"/>
      <c r="B95" s="14"/>
      <c r="C95" s="14"/>
      <c r="D95" s="14"/>
      <c r="E95" s="14"/>
    </row>
    <row r="96" spans="1:5" x14ac:dyDescent="0.35">
      <c r="A96" s="14"/>
      <c r="B96" s="14"/>
      <c r="C96" s="14"/>
      <c r="D96" s="14"/>
      <c r="E96" s="14"/>
    </row>
    <row r="97" spans="1:5" x14ac:dyDescent="0.35">
      <c r="A97" s="14"/>
      <c r="B97" s="14"/>
      <c r="C97" s="14"/>
      <c r="D97" s="14"/>
      <c r="E97" s="14"/>
    </row>
    <row r="98" spans="1:5" x14ac:dyDescent="0.35">
      <c r="A98" s="14"/>
      <c r="B98" s="14"/>
      <c r="C98" s="14"/>
      <c r="D98" s="14"/>
      <c r="E98" s="14"/>
    </row>
    <row r="99" spans="1:5" x14ac:dyDescent="0.35">
      <c r="A99" s="14"/>
      <c r="B99" s="14"/>
      <c r="C99" s="14"/>
      <c r="D99" s="14"/>
      <c r="E99" s="14"/>
    </row>
    <row r="100" spans="1:5" x14ac:dyDescent="0.35">
      <c r="A100" s="14"/>
      <c r="B100" s="14"/>
      <c r="C100" s="14"/>
      <c r="D100" s="14"/>
      <c r="E100" s="14"/>
    </row>
    <row r="101" spans="1:5" x14ac:dyDescent="0.35">
      <c r="A101" s="14"/>
      <c r="B101" s="14"/>
      <c r="C101" s="14"/>
      <c r="D101" s="14"/>
      <c r="E101" s="14"/>
    </row>
    <row r="102" spans="1:5" x14ac:dyDescent="0.35">
      <c r="A102" s="14"/>
      <c r="B102" s="14"/>
      <c r="C102" s="14"/>
      <c r="D102" s="14"/>
      <c r="E102" s="14"/>
    </row>
    <row r="103" spans="1:5" x14ac:dyDescent="0.35">
      <c r="A103" s="14"/>
      <c r="B103" s="14"/>
      <c r="C103" s="14"/>
      <c r="D103" s="14"/>
      <c r="E103" s="14"/>
    </row>
    <row r="104" spans="1:5" x14ac:dyDescent="0.35">
      <c r="A104" s="14"/>
      <c r="B104" s="14"/>
      <c r="C104" s="14"/>
      <c r="D104" s="14"/>
      <c r="E104" s="14"/>
    </row>
    <row r="105" spans="1:5" x14ac:dyDescent="0.35">
      <c r="A105" s="14"/>
      <c r="B105" s="14"/>
      <c r="C105" s="14"/>
      <c r="D105" s="14"/>
      <c r="E105" s="14"/>
    </row>
    <row r="106" spans="1:5" x14ac:dyDescent="0.35">
      <c r="A106" s="14"/>
      <c r="B106" s="14"/>
      <c r="C106" s="14"/>
      <c r="D106" s="14"/>
      <c r="E106" s="14"/>
    </row>
    <row r="107" spans="1:5" x14ac:dyDescent="0.35">
      <c r="A107" s="14"/>
      <c r="B107" s="14"/>
      <c r="C107" s="14"/>
      <c r="D107" s="14"/>
      <c r="E107" s="14"/>
    </row>
    <row r="108" spans="1:5" x14ac:dyDescent="0.35">
      <c r="A108" s="14"/>
      <c r="B108" s="14"/>
      <c r="C108" s="14"/>
      <c r="D108" s="14"/>
      <c r="E108" s="14"/>
    </row>
    <row r="109" spans="1:5" x14ac:dyDescent="0.35">
      <c r="A109" s="14"/>
      <c r="B109" s="14"/>
      <c r="C109" s="14"/>
      <c r="D109" s="14"/>
      <c r="E109" s="14"/>
    </row>
    <row r="110" spans="1:5" x14ac:dyDescent="0.35">
      <c r="A110" s="14"/>
      <c r="B110" s="14"/>
      <c r="C110" s="14"/>
      <c r="D110" s="14"/>
      <c r="E110" s="14"/>
    </row>
    <row r="111" spans="1:5" x14ac:dyDescent="0.35">
      <c r="A111" s="14"/>
      <c r="B111" s="14"/>
      <c r="C111" s="14"/>
      <c r="D111" s="14"/>
      <c r="E111" s="14"/>
    </row>
    <row r="112" spans="1:5" x14ac:dyDescent="0.35">
      <c r="A112" s="14"/>
      <c r="B112" s="14"/>
      <c r="C112" s="14"/>
      <c r="D112" s="14"/>
      <c r="E112" s="14"/>
    </row>
    <row r="113" spans="1:5" x14ac:dyDescent="0.35">
      <c r="A113" s="14"/>
      <c r="B113" s="14"/>
      <c r="C113" s="14"/>
      <c r="D113" s="14"/>
      <c r="E113" s="14"/>
    </row>
    <row r="114" spans="1:5" x14ac:dyDescent="0.35">
      <c r="A114" s="14"/>
      <c r="B114" s="14"/>
      <c r="C114" s="14"/>
      <c r="D114" s="14"/>
      <c r="E114" s="14"/>
    </row>
    <row r="115" spans="1:5" x14ac:dyDescent="0.35">
      <c r="A115" s="14"/>
      <c r="B115" s="14"/>
      <c r="C115" s="14"/>
      <c r="D115" s="14"/>
      <c r="E115" s="14"/>
    </row>
    <row r="116" spans="1:5" x14ac:dyDescent="0.35">
      <c r="A116" s="14"/>
      <c r="B116" s="14"/>
      <c r="C116" s="14"/>
      <c r="D116" s="14"/>
      <c r="E116" s="14"/>
    </row>
    <row r="117" spans="1:5" x14ac:dyDescent="0.35">
      <c r="A117" s="14"/>
      <c r="B117" s="14"/>
      <c r="C117" s="14"/>
      <c r="D117" s="14"/>
      <c r="E117" s="14"/>
    </row>
    <row r="118" spans="1:5" x14ac:dyDescent="0.35">
      <c r="A118" s="14"/>
      <c r="B118" s="14"/>
      <c r="C118" s="14"/>
      <c r="D118" s="14"/>
      <c r="E118" s="14"/>
    </row>
    <row r="119" spans="1:5" x14ac:dyDescent="0.35">
      <c r="A119" s="14"/>
      <c r="B119" s="14"/>
      <c r="C119" s="14"/>
      <c r="D119" s="14"/>
      <c r="E119" s="14"/>
    </row>
    <row r="120" spans="1:5" x14ac:dyDescent="0.35">
      <c r="A120" s="14"/>
      <c r="B120" s="14"/>
      <c r="C120" s="14"/>
      <c r="D120" s="14"/>
      <c r="E120" s="14"/>
    </row>
    <row r="121" spans="1:5" x14ac:dyDescent="0.35">
      <c r="A121" s="14"/>
      <c r="B121" s="14"/>
      <c r="C121" s="14"/>
      <c r="D121" s="14"/>
      <c r="E121" s="14"/>
    </row>
    <row r="122" spans="1:5" x14ac:dyDescent="0.35">
      <c r="A122" s="14"/>
      <c r="B122" s="14"/>
      <c r="C122" s="14"/>
      <c r="D122" s="14"/>
      <c r="E122" s="14"/>
    </row>
    <row r="123" spans="1:5" x14ac:dyDescent="0.35">
      <c r="A123" s="14"/>
      <c r="B123" s="14"/>
      <c r="C123" s="14"/>
      <c r="D123" s="14"/>
      <c r="E123" s="14"/>
    </row>
    <row r="124" spans="1:5" x14ac:dyDescent="0.35">
      <c r="A124" s="14"/>
      <c r="B124" s="14"/>
      <c r="C124" s="14"/>
      <c r="D124" s="14"/>
      <c r="E124" s="14"/>
    </row>
    <row r="125" spans="1:5" x14ac:dyDescent="0.35">
      <c r="A125" s="14"/>
      <c r="B125" s="14"/>
      <c r="C125" s="14"/>
      <c r="D125" s="14"/>
      <c r="E125" s="14"/>
    </row>
    <row r="126" spans="1:5" x14ac:dyDescent="0.35">
      <c r="A126" s="14"/>
      <c r="B126" s="14"/>
      <c r="C126" s="14"/>
      <c r="D126" s="14"/>
      <c r="E126" s="14"/>
    </row>
    <row r="127" spans="1:5" x14ac:dyDescent="0.35">
      <c r="A127" s="14"/>
      <c r="B127" s="14"/>
      <c r="C127" s="14"/>
      <c r="D127" s="14"/>
      <c r="E127" s="14"/>
    </row>
    <row r="128" spans="1:5" x14ac:dyDescent="0.35">
      <c r="A128" s="14"/>
      <c r="B128" s="14"/>
      <c r="C128" s="14"/>
      <c r="D128" s="14"/>
      <c r="E128" s="14"/>
    </row>
    <row r="129" spans="1:5" x14ac:dyDescent="0.35">
      <c r="A129" s="14"/>
      <c r="B129" s="14"/>
      <c r="C129" s="14"/>
      <c r="D129" s="14"/>
      <c r="E129" s="14"/>
    </row>
    <row r="130" spans="1:5" x14ac:dyDescent="0.35">
      <c r="A130" s="14"/>
      <c r="B130" s="14"/>
      <c r="C130" s="14"/>
      <c r="D130" s="14"/>
      <c r="E130" s="14"/>
    </row>
    <row r="131" spans="1:5" x14ac:dyDescent="0.35">
      <c r="A131" s="14"/>
      <c r="B131" s="14"/>
      <c r="C131" s="14"/>
      <c r="D131" s="14"/>
      <c r="E131" s="14"/>
    </row>
    <row r="132" spans="1:5" x14ac:dyDescent="0.35">
      <c r="A132" s="14"/>
      <c r="B132" s="14"/>
      <c r="C132" s="14"/>
      <c r="D132" s="14"/>
      <c r="E132" s="14"/>
    </row>
    <row r="133" spans="1:5" x14ac:dyDescent="0.35">
      <c r="A133" s="14"/>
      <c r="B133" s="14"/>
      <c r="C133" s="14"/>
      <c r="D133" s="14"/>
      <c r="E133" s="14"/>
    </row>
    <row r="134" spans="1:5" x14ac:dyDescent="0.35">
      <c r="A134" s="14"/>
      <c r="B134" s="14"/>
      <c r="C134" s="14"/>
      <c r="D134" s="14"/>
      <c r="E134" s="14"/>
    </row>
    <row r="135" spans="1:5" x14ac:dyDescent="0.35">
      <c r="A135" s="14"/>
      <c r="B135" s="14"/>
      <c r="C135" s="14"/>
      <c r="D135" s="14"/>
      <c r="E135" s="14"/>
    </row>
    <row r="136" spans="1:5" x14ac:dyDescent="0.35">
      <c r="A136" s="14"/>
      <c r="B136" s="14"/>
      <c r="C136" s="14"/>
      <c r="D136" s="14"/>
      <c r="E136" s="14"/>
    </row>
    <row r="137" spans="1:5" x14ac:dyDescent="0.35">
      <c r="A137" s="14"/>
      <c r="B137" s="14"/>
      <c r="C137" s="14"/>
      <c r="D137" s="14"/>
      <c r="E137" s="14"/>
    </row>
    <row r="138" spans="1:5" x14ac:dyDescent="0.35">
      <c r="A138" s="14"/>
      <c r="B138" s="14"/>
      <c r="C138" s="14"/>
      <c r="D138" s="14"/>
      <c r="E138" s="14"/>
    </row>
    <row r="139" spans="1:5" x14ac:dyDescent="0.35">
      <c r="A139" s="14"/>
      <c r="B139" s="14"/>
      <c r="C139" s="14"/>
      <c r="D139" s="14"/>
      <c r="E139" s="14"/>
    </row>
    <row r="140" spans="1:5" x14ac:dyDescent="0.35">
      <c r="A140" s="14"/>
      <c r="B140" s="14"/>
      <c r="C140" s="14"/>
      <c r="D140" s="14"/>
      <c r="E140" s="14"/>
    </row>
    <row r="141" spans="1:5" x14ac:dyDescent="0.35">
      <c r="A141" s="14"/>
      <c r="B141" s="14"/>
      <c r="C141" s="14"/>
      <c r="D141" s="14"/>
      <c r="E141" s="14"/>
    </row>
    <row r="142" spans="1:5" x14ac:dyDescent="0.35">
      <c r="A142" s="14"/>
      <c r="B142" s="14"/>
      <c r="C142" s="14"/>
      <c r="D142" s="14"/>
      <c r="E142" s="14"/>
    </row>
    <row r="143" spans="1:5" x14ac:dyDescent="0.35">
      <c r="A143" s="14"/>
      <c r="B143" s="14"/>
      <c r="C143" s="14"/>
      <c r="D143" s="14"/>
      <c r="E143" s="14"/>
    </row>
    <row r="144" spans="1:5" x14ac:dyDescent="0.35">
      <c r="A144" s="14"/>
      <c r="B144" s="14"/>
      <c r="C144" s="14"/>
      <c r="D144" s="14"/>
      <c r="E144" s="14"/>
    </row>
    <row r="145" spans="1:5" x14ac:dyDescent="0.35">
      <c r="A145" s="14"/>
      <c r="B145" s="14"/>
      <c r="C145" s="14"/>
      <c r="D145" s="14"/>
      <c r="E145" s="14"/>
    </row>
    <row r="146" spans="1:5" x14ac:dyDescent="0.35">
      <c r="A146" s="14"/>
      <c r="B146" s="14"/>
      <c r="C146" s="14"/>
      <c r="D146" s="14"/>
      <c r="E146" s="14"/>
    </row>
    <row r="147" spans="1:5" x14ac:dyDescent="0.35">
      <c r="A147" s="14"/>
      <c r="B147" s="14"/>
      <c r="C147" s="14"/>
      <c r="D147" s="14"/>
      <c r="E147" s="14"/>
    </row>
    <row r="148" spans="1:5" x14ac:dyDescent="0.35">
      <c r="A148" s="14"/>
      <c r="B148" s="14"/>
      <c r="C148" s="14"/>
      <c r="D148" s="14"/>
      <c r="E148" s="14"/>
    </row>
    <row r="149" spans="1:5" x14ac:dyDescent="0.35">
      <c r="A149" s="14"/>
      <c r="B149" s="14"/>
      <c r="C149" s="14"/>
      <c r="D149" s="14"/>
      <c r="E149" s="14"/>
    </row>
    <row r="150" spans="1:5" x14ac:dyDescent="0.35">
      <c r="A150" s="14"/>
      <c r="B150" s="14"/>
      <c r="C150" s="14"/>
      <c r="D150" s="14"/>
      <c r="E150" s="14"/>
    </row>
    <row r="151" spans="1:5" x14ac:dyDescent="0.35">
      <c r="A151" s="14"/>
      <c r="B151" s="14"/>
      <c r="C151" s="14"/>
      <c r="D151" s="14"/>
      <c r="E151" s="14"/>
    </row>
    <row r="152" spans="1:5" x14ac:dyDescent="0.35">
      <c r="A152" s="14"/>
      <c r="B152" s="14"/>
      <c r="C152" s="14"/>
      <c r="D152" s="14"/>
      <c r="E152" s="14"/>
    </row>
    <row r="153" spans="1:5" x14ac:dyDescent="0.35">
      <c r="A153" s="14"/>
      <c r="B153" s="14"/>
      <c r="C153" s="14"/>
      <c r="D153" s="14"/>
      <c r="E153" s="14"/>
    </row>
    <row r="154" spans="1:5" x14ac:dyDescent="0.35">
      <c r="A154" s="14"/>
      <c r="B154" s="14"/>
      <c r="C154" s="14"/>
      <c r="D154" s="14"/>
      <c r="E154" s="14"/>
    </row>
    <row r="155" spans="1:5" x14ac:dyDescent="0.35">
      <c r="A155" s="14"/>
      <c r="B155" s="14"/>
      <c r="C155" s="14"/>
      <c r="D155" s="14"/>
      <c r="E155" s="14"/>
    </row>
    <row r="156" spans="1:5" x14ac:dyDescent="0.35">
      <c r="A156" s="14"/>
      <c r="B156" s="14"/>
      <c r="C156" s="14"/>
      <c r="D156" s="14"/>
      <c r="E156" s="14"/>
    </row>
    <row r="157" spans="1:5" x14ac:dyDescent="0.35">
      <c r="A157" s="14"/>
      <c r="B157" s="14"/>
      <c r="C157" s="14"/>
      <c r="D157" s="14"/>
      <c r="E157" s="14"/>
    </row>
    <row r="158" spans="1:5" x14ac:dyDescent="0.35">
      <c r="A158" s="14"/>
      <c r="B158" s="14"/>
      <c r="C158" s="14"/>
      <c r="D158" s="14"/>
      <c r="E158" s="14"/>
    </row>
    <row r="159" spans="1:5" x14ac:dyDescent="0.35">
      <c r="A159" s="14"/>
      <c r="B159" s="14"/>
      <c r="C159" s="14"/>
      <c r="D159" s="14"/>
      <c r="E159" s="14"/>
    </row>
    <row r="160" spans="1:5" x14ac:dyDescent="0.35">
      <c r="A160" s="14"/>
      <c r="B160" s="14"/>
      <c r="C160" s="14"/>
      <c r="D160" s="14"/>
      <c r="E160" s="14"/>
    </row>
    <row r="161" spans="1:5" x14ac:dyDescent="0.35">
      <c r="A161" s="14"/>
      <c r="B161" s="14"/>
      <c r="C161" s="14"/>
      <c r="D161" s="14"/>
      <c r="E161" s="14"/>
    </row>
    <row r="162" spans="1:5" x14ac:dyDescent="0.35">
      <c r="A162" s="14"/>
      <c r="B162" s="14"/>
      <c r="C162" s="14"/>
      <c r="D162" s="14"/>
      <c r="E162" s="14"/>
    </row>
    <row r="163" spans="1:5" x14ac:dyDescent="0.35">
      <c r="A163" s="14"/>
      <c r="B163" s="14"/>
      <c r="C163" s="14"/>
      <c r="D163" s="14"/>
      <c r="E163" s="14"/>
    </row>
    <row r="164" spans="1:5" x14ac:dyDescent="0.35">
      <c r="A164" s="14"/>
      <c r="B164" s="14"/>
      <c r="C164" s="14"/>
      <c r="D164" s="14"/>
      <c r="E164" s="14"/>
    </row>
    <row r="165" spans="1:5" x14ac:dyDescent="0.35">
      <c r="A165" s="14"/>
      <c r="B165" s="14"/>
      <c r="C165" s="14"/>
      <c r="D165" s="14"/>
      <c r="E165" s="14"/>
    </row>
    <row r="166" spans="1:5" x14ac:dyDescent="0.35">
      <c r="A166" s="14"/>
      <c r="B166" s="14"/>
      <c r="C166" s="14"/>
      <c r="D166" s="14"/>
      <c r="E166" s="14"/>
    </row>
    <row r="167" spans="1:5" x14ac:dyDescent="0.35">
      <c r="A167" s="14"/>
      <c r="B167" s="14"/>
      <c r="C167" s="14"/>
      <c r="D167" s="14"/>
      <c r="E167" s="14"/>
    </row>
    <row r="168" spans="1:5" x14ac:dyDescent="0.35">
      <c r="A168" s="14"/>
      <c r="B168" s="14"/>
      <c r="C168" s="14"/>
      <c r="D168" s="14"/>
      <c r="E168" s="14"/>
    </row>
    <row r="169" spans="1:5" x14ac:dyDescent="0.35">
      <c r="A169" s="14"/>
      <c r="B169" s="14"/>
      <c r="C169" s="14"/>
      <c r="D169" s="14"/>
      <c r="E169" s="14"/>
    </row>
    <row r="170" spans="1:5" x14ac:dyDescent="0.35">
      <c r="A170" s="14"/>
      <c r="B170" s="14"/>
      <c r="C170" s="14"/>
      <c r="D170" s="14"/>
      <c r="E170" s="14"/>
    </row>
    <row r="171" spans="1:5" x14ac:dyDescent="0.35">
      <c r="A171" s="14"/>
      <c r="B171" s="14"/>
      <c r="C171" s="14"/>
      <c r="D171" s="14"/>
      <c r="E171" s="14"/>
    </row>
    <row r="172" spans="1:5" x14ac:dyDescent="0.35">
      <c r="A172" s="14"/>
      <c r="B172" s="14"/>
      <c r="C172" s="14"/>
      <c r="D172" s="14"/>
      <c r="E172" s="14"/>
    </row>
    <row r="173" spans="1:5" x14ac:dyDescent="0.35">
      <c r="A173" s="14"/>
      <c r="B173" s="14"/>
      <c r="C173" s="14"/>
      <c r="D173" s="14"/>
      <c r="E173" s="14"/>
    </row>
    <row r="174" spans="1:5" x14ac:dyDescent="0.35">
      <c r="A174" s="14"/>
      <c r="B174" s="14"/>
      <c r="C174" s="14"/>
      <c r="D174" s="14"/>
      <c r="E174" s="14"/>
    </row>
    <row r="175" spans="1:5" x14ac:dyDescent="0.35">
      <c r="A175" s="14"/>
      <c r="B175" s="14"/>
      <c r="C175" s="14"/>
      <c r="D175" s="14"/>
      <c r="E175" s="14"/>
    </row>
    <row r="176" spans="1:5" x14ac:dyDescent="0.35">
      <c r="A176" s="14"/>
      <c r="B176" s="14"/>
      <c r="C176" s="14"/>
      <c r="D176" s="14"/>
      <c r="E176" s="14"/>
    </row>
    <row r="177" spans="1:11" x14ac:dyDescent="0.35">
      <c r="A177" s="14"/>
      <c r="B177" s="14"/>
      <c r="C177" s="14"/>
      <c r="D177" s="14"/>
      <c r="E177" s="14"/>
    </row>
    <row r="178" spans="1:11" x14ac:dyDescent="0.35">
      <c r="A178" s="14"/>
      <c r="B178" s="14"/>
      <c r="C178" s="14"/>
      <c r="D178" s="14"/>
      <c r="E178" s="14"/>
    </row>
    <row r="179" spans="1:11" x14ac:dyDescent="0.35">
      <c r="A179" s="14"/>
      <c r="B179" s="14"/>
      <c r="C179" s="14"/>
      <c r="D179" s="14"/>
      <c r="E179" s="14"/>
    </row>
    <row r="180" spans="1:11" x14ac:dyDescent="0.35">
      <c r="A180" s="14"/>
      <c r="B180" s="14"/>
      <c r="C180" s="14"/>
      <c r="D180" s="14"/>
      <c r="E180" s="14"/>
    </row>
    <row r="181" spans="1:11" x14ac:dyDescent="0.35">
      <c r="A181" s="14"/>
      <c r="B181" s="14"/>
      <c r="C181" s="14"/>
      <c r="D181" s="14"/>
      <c r="E181" s="14"/>
      <c r="F181"/>
      <c r="G181"/>
      <c r="H181"/>
      <c r="I181"/>
      <c r="J181"/>
      <c r="K181"/>
    </row>
    <row r="182" spans="1:11" x14ac:dyDescent="0.35">
      <c r="A182" s="14"/>
      <c r="B182" s="14"/>
      <c r="C182" s="14"/>
      <c r="D182" s="14"/>
      <c r="E182" s="14"/>
      <c r="F182"/>
      <c r="G182"/>
      <c r="H182"/>
      <c r="I182"/>
      <c r="J182"/>
      <c r="K182"/>
    </row>
    <row r="183" spans="1:11" x14ac:dyDescent="0.35">
      <c r="A183" s="14"/>
      <c r="B183" s="14"/>
      <c r="C183" s="14"/>
      <c r="D183" s="14"/>
      <c r="E183" s="14"/>
      <c r="F183"/>
      <c r="G183"/>
      <c r="H183"/>
      <c r="I183"/>
      <c r="J183"/>
      <c r="K183"/>
    </row>
    <row r="184" spans="1:11" x14ac:dyDescent="0.35">
      <c r="A184" s="14"/>
      <c r="B184" s="14"/>
      <c r="C184" s="14"/>
      <c r="D184" s="14"/>
      <c r="E184" s="14"/>
      <c r="F184"/>
      <c r="G184"/>
      <c r="H184"/>
      <c r="I184"/>
      <c r="J184"/>
      <c r="K184"/>
    </row>
    <row r="185" spans="1:11" x14ac:dyDescent="0.35">
      <c r="A185" s="14"/>
      <c r="B185" s="14"/>
      <c r="C185" s="14"/>
      <c r="D185" s="14"/>
      <c r="E185" s="14"/>
      <c r="F185"/>
      <c r="G185"/>
      <c r="H185"/>
      <c r="I185"/>
      <c r="J185"/>
      <c r="K185"/>
    </row>
    <row r="186" spans="1:11" x14ac:dyDescent="0.35">
      <c r="A186" s="14"/>
      <c r="B186" s="14"/>
      <c r="C186" s="14"/>
      <c r="D186" s="14"/>
      <c r="E186" s="14"/>
      <c r="F186"/>
      <c r="G186"/>
      <c r="H186"/>
      <c r="I186"/>
      <c r="J186"/>
      <c r="K186"/>
    </row>
    <row r="187" spans="1:11" x14ac:dyDescent="0.35">
      <c r="A187" s="14"/>
      <c r="B187" s="14"/>
      <c r="C187" s="14"/>
      <c r="D187" s="14"/>
      <c r="E187" s="14"/>
      <c r="F187"/>
      <c r="G187"/>
      <c r="H187"/>
      <c r="I187"/>
      <c r="J187"/>
      <c r="K187"/>
    </row>
    <row r="188" spans="1:11" x14ac:dyDescent="0.35">
      <c r="A188" s="14"/>
      <c r="B188" s="14"/>
      <c r="C188" s="14"/>
      <c r="D188" s="14"/>
      <c r="E188" s="14"/>
      <c r="F188"/>
      <c r="G188"/>
      <c r="H188"/>
      <c r="I188"/>
      <c r="J188"/>
      <c r="K188"/>
    </row>
    <row r="189" spans="1:11" x14ac:dyDescent="0.35">
      <c r="A189" s="14"/>
      <c r="B189" s="14"/>
      <c r="C189" s="14"/>
      <c r="D189" s="14"/>
      <c r="E189" s="14"/>
      <c r="F189"/>
      <c r="G189"/>
      <c r="H189"/>
      <c r="I189"/>
      <c r="J189"/>
      <c r="K189"/>
    </row>
    <row r="190" spans="1:11" x14ac:dyDescent="0.35">
      <c r="A190" s="14"/>
      <c r="B190" s="14"/>
      <c r="C190" s="14"/>
      <c r="D190" s="14"/>
      <c r="E190" s="14"/>
      <c r="F190"/>
      <c r="G190"/>
      <c r="H190"/>
      <c r="I190"/>
      <c r="J190"/>
      <c r="K190"/>
    </row>
    <row r="191" spans="1:11" x14ac:dyDescent="0.35">
      <c r="A191" s="14"/>
      <c r="B191" s="14"/>
      <c r="C191" s="14"/>
      <c r="D191" s="14"/>
      <c r="E191" s="14"/>
      <c r="F191"/>
      <c r="G191"/>
      <c r="H191"/>
      <c r="I191"/>
      <c r="J191"/>
      <c r="K191"/>
    </row>
    <row r="192" spans="1:11" x14ac:dyDescent="0.35">
      <c r="A192" s="14"/>
      <c r="B192" s="14"/>
      <c r="C192" s="14"/>
      <c r="D192" s="14"/>
      <c r="E192" s="14"/>
      <c r="F192"/>
      <c r="G192"/>
      <c r="H192"/>
      <c r="I192"/>
      <c r="J192"/>
      <c r="K192"/>
    </row>
    <row r="193" spans="1:11" x14ac:dyDescent="0.35">
      <c r="A193" s="14"/>
      <c r="B193" s="14"/>
      <c r="C193" s="14"/>
      <c r="D193" s="14"/>
      <c r="E193" s="14"/>
      <c r="F193"/>
      <c r="G193"/>
      <c r="H193"/>
      <c r="I193"/>
      <c r="J193"/>
      <c r="K193"/>
    </row>
    <row r="194" spans="1:11" x14ac:dyDescent="0.35">
      <c r="A194" s="14"/>
      <c r="B194" s="14"/>
      <c r="C194" s="14"/>
      <c r="D194" s="14"/>
      <c r="E194" s="14"/>
      <c r="F194"/>
      <c r="G194"/>
      <c r="H194"/>
      <c r="I194"/>
      <c r="J194"/>
      <c r="K194"/>
    </row>
    <row r="195" spans="1:11" x14ac:dyDescent="0.35">
      <c r="A195" s="14"/>
      <c r="B195" s="14"/>
      <c r="C195" s="14"/>
      <c r="D195" s="14"/>
      <c r="E195" s="14"/>
      <c r="F195"/>
      <c r="G195"/>
      <c r="H195"/>
      <c r="I195"/>
      <c r="J195"/>
      <c r="K195"/>
    </row>
    <row r="196" spans="1:11" x14ac:dyDescent="0.35">
      <c r="A196" s="14"/>
      <c r="B196" s="14"/>
      <c r="C196" s="14"/>
      <c r="D196" s="14"/>
      <c r="E196" s="14"/>
      <c r="F196"/>
      <c r="G196"/>
      <c r="H196"/>
      <c r="I196"/>
      <c r="J196"/>
      <c r="K196"/>
    </row>
    <row r="197" spans="1:11" x14ac:dyDescent="0.35">
      <c r="A197" s="14"/>
      <c r="B197" s="14"/>
      <c r="C197" s="14"/>
      <c r="D197" s="14"/>
      <c r="E197" s="14"/>
      <c r="F197"/>
      <c r="G197"/>
      <c r="H197"/>
      <c r="I197"/>
      <c r="J197"/>
      <c r="K197"/>
    </row>
    <row r="198" spans="1:11" x14ac:dyDescent="0.35">
      <c r="A198" s="14"/>
      <c r="B198" s="14"/>
      <c r="C198" s="14"/>
      <c r="D198" s="14"/>
      <c r="E198" s="14"/>
      <c r="F198"/>
      <c r="G198"/>
      <c r="H198"/>
      <c r="I198"/>
      <c r="J198"/>
      <c r="K198"/>
    </row>
    <row r="199" spans="1:11" x14ac:dyDescent="0.35">
      <c r="A199" s="14"/>
      <c r="B199" s="14"/>
      <c r="C199" s="14"/>
      <c r="D199" s="14"/>
      <c r="E199" s="14"/>
      <c r="F199"/>
      <c r="G199"/>
      <c r="H199"/>
      <c r="I199"/>
      <c r="J199"/>
      <c r="K199"/>
    </row>
    <row r="200" spans="1:11" x14ac:dyDescent="0.35">
      <c r="A200" s="14"/>
      <c r="B200" s="14"/>
      <c r="C200" s="14"/>
      <c r="D200" s="14"/>
      <c r="E200" s="14"/>
      <c r="F200"/>
      <c r="G200"/>
      <c r="H200"/>
      <c r="I200"/>
      <c r="J200"/>
      <c r="K200"/>
    </row>
    <row r="201" spans="1:11" x14ac:dyDescent="0.35">
      <c r="A201" s="14"/>
      <c r="B201" s="14"/>
      <c r="C201" s="14"/>
      <c r="D201" s="14"/>
      <c r="E201" s="14"/>
      <c r="F201"/>
      <c r="G201"/>
      <c r="H201"/>
      <c r="I201"/>
      <c r="J201"/>
      <c r="K201"/>
    </row>
    <row r="202" spans="1:11" x14ac:dyDescent="0.35">
      <c r="A202" s="14"/>
      <c r="B202" s="14"/>
      <c r="C202" s="14"/>
      <c r="D202" s="14"/>
      <c r="E202" s="14"/>
      <c r="F202"/>
      <c r="G202"/>
      <c r="H202"/>
      <c r="I202"/>
      <c r="J202"/>
      <c r="K202"/>
    </row>
    <row r="203" spans="1:11" x14ac:dyDescent="0.35">
      <c r="A203" s="14"/>
      <c r="B203" s="14"/>
      <c r="C203" s="14"/>
      <c r="D203" s="14"/>
      <c r="E203" s="14"/>
      <c r="F203"/>
      <c r="G203"/>
      <c r="H203"/>
      <c r="I203"/>
      <c r="J203"/>
      <c r="K203"/>
    </row>
    <row r="204" spans="1:11" x14ac:dyDescent="0.35">
      <c r="A204" s="14"/>
      <c r="B204" s="14"/>
      <c r="C204" s="14"/>
      <c r="D204" s="14"/>
      <c r="E204" s="14"/>
      <c r="F204"/>
      <c r="G204"/>
      <c r="H204"/>
      <c r="I204"/>
      <c r="J204"/>
      <c r="K204"/>
    </row>
    <row r="205" spans="1:11" x14ac:dyDescent="0.35">
      <c r="A205" s="14"/>
      <c r="B205" s="14"/>
      <c r="C205" s="14"/>
      <c r="D205" s="14"/>
      <c r="E205" s="14"/>
      <c r="F205"/>
      <c r="G205"/>
      <c r="H205"/>
      <c r="I205"/>
      <c r="J205"/>
      <c r="K205"/>
    </row>
    <row r="206" spans="1:11" x14ac:dyDescent="0.35">
      <c r="A206" s="14"/>
      <c r="B206" s="14"/>
      <c r="C206" s="14"/>
      <c r="D206" s="14"/>
      <c r="E206" s="14"/>
      <c r="F206"/>
      <c r="G206"/>
      <c r="H206"/>
      <c r="I206"/>
      <c r="J206"/>
      <c r="K206"/>
    </row>
    <row r="207" spans="1:11" x14ac:dyDescent="0.35">
      <c r="A207" s="14"/>
      <c r="B207" s="14"/>
      <c r="C207" s="14"/>
      <c r="D207" s="14"/>
      <c r="E207" s="14"/>
      <c r="F207"/>
      <c r="G207"/>
      <c r="H207"/>
      <c r="I207"/>
      <c r="J207"/>
      <c r="K207"/>
    </row>
    <row r="208" spans="1:11" x14ac:dyDescent="0.35">
      <c r="A208" s="14"/>
      <c r="B208" s="14"/>
      <c r="C208" s="14"/>
      <c r="D208" s="14"/>
      <c r="E208" s="14"/>
      <c r="F208"/>
      <c r="G208"/>
      <c r="H208"/>
      <c r="I208"/>
      <c r="J208"/>
      <c r="K208"/>
    </row>
    <row r="209" spans="1:11" x14ac:dyDescent="0.35">
      <c r="A209" s="14"/>
      <c r="B209" s="14"/>
      <c r="C209" s="14"/>
      <c r="D209" s="14"/>
      <c r="E209" s="14"/>
      <c r="F209"/>
      <c r="G209"/>
      <c r="H209"/>
      <c r="I209"/>
      <c r="J209"/>
      <c r="K209"/>
    </row>
    <row r="210" spans="1:11" x14ac:dyDescent="0.35">
      <c r="A210" s="14"/>
      <c r="B210" s="14"/>
      <c r="C210" s="14"/>
      <c r="D210" s="14"/>
      <c r="E210" s="14"/>
      <c r="F210"/>
      <c r="G210"/>
      <c r="H210"/>
      <c r="I210"/>
      <c r="J210"/>
      <c r="K210"/>
    </row>
    <row r="211" spans="1:11" x14ac:dyDescent="0.35">
      <c r="A211" s="14"/>
      <c r="B211" s="14"/>
      <c r="C211" s="14"/>
      <c r="D211" s="14"/>
      <c r="E211" s="14"/>
      <c r="F211"/>
      <c r="G211"/>
      <c r="H211"/>
      <c r="I211"/>
      <c r="J211"/>
      <c r="K211"/>
    </row>
    <row r="212" spans="1:11" x14ac:dyDescent="0.35">
      <c r="A212" s="14"/>
      <c r="B212" s="14"/>
      <c r="C212" s="14"/>
      <c r="D212" s="14"/>
      <c r="E212" s="14"/>
      <c r="F212"/>
      <c r="G212"/>
      <c r="H212"/>
      <c r="I212"/>
      <c r="J212"/>
      <c r="K212"/>
    </row>
    <row r="213" spans="1:11" x14ac:dyDescent="0.35">
      <c r="A213" s="14"/>
      <c r="B213" s="14"/>
      <c r="C213" s="14"/>
      <c r="D213" s="14"/>
      <c r="E213" s="14"/>
      <c r="F213"/>
      <c r="G213"/>
      <c r="H213"/>
      <c r="I213"/>
      <c r="J213"/>
      <c r="K213"/>
    </row>
    <row r="214" spans="1:11" x14ac:dyDescent="0.35">
      <c r="A214" s="14"/>
      <c r="B214" s="14"/>
      <c r="C214" s="14"/>
      <c r="D214" s="14"/>
      <c r="E214" s="14"/>
      <c r="F214"/>
      <c r="G214"/>
      <c r="H214"/>
      <c r="I214"/>
      <c r="J214"/>
      <c r="K214"/>
    </row>
    <row r="215" spans="1:11" x14ac:dyDescent="0.35">
      <c r="A215" s="14"/>
      <c r="B215" s="14"/>
      <c r="C215" s="14"/>
      <c r="D215" s="14"/>
      <c r="E215" s="14"/>
      <c r="F215"/>
      <c r="G215"/>
      <c r="H215"/>
      <c r="I215"/>
      <c r="J215"/>
      <c r="K215"/>
    </row>
    <row r="216" spans="1:11" x14ac:dyDescent="0.35">
      <c r="A216" s="14"/>
      <c r="B216" s="14"/>
      <c r="C216" s="14"/>
      <c r="D216" s="14"/>
      <c r="E216" s="14"/>
      <c r="F216"/>
      <c r="G216"/>
      <c r="H216"/>
      <c r="I216"/>
      <c r="J216"/>
      <c r="K216"/>
    </row>
    <row r="217" spans="1:11" x14ac:dyDescent="0.35">
      <c r="A217" s="14"/>
      <c r="B217" s="14"/>
      <c r="C217" s="14"/>
      <c r="D217" s="14"/>
      <c r="E217" s="14"/>
      <c r="F217"/>
      <c r="G217"/>
      <c r="H217"/>
      <c r="I217"/>
      <c r="J217"/>
      <c r="K217"/>
    </row>
    <row r="218" spans="1:11" x14ac:dyDescent="0.35">
      <c r="A218" s="14"/>
      <c r="B218" s="14"/>
      <c r="C218" s="14"/>
      <c r="D218" s="14"/>
      <c r="E218" s="14"/>
      <c r="F218"/>
      <c r="G218"/>
      <c r="H218"/>
      <c r="I218"/>
      <c r="J218"/>
      <c r="K218"/>
    </row>
    <row r="219" spans="1:11" x14ac:dyDescent="0.35">
      <c r="A219" s="14"/>
      <c r="B219" s="14"/>
      <c r="C219" s="14"/>
      <c r="D219" s="14"/>
      <c r="E219" s="14"/>
      <c r="F219"/>
      <c r="G219"/>
      <c r="H219"/>
      <c r="I219"/>
      <c r="J219"/>
      <c r="K219"/>
    </row>
    <row r="220" spans="1:11" x14ac:dyDescent="0.35">
      <c r="A220" s="14"/>
      <c r="B220" s="14"/>
      <c r="C220" s="14"/>
      <c r="D220" s="14"/>
      <c r="E220" s="14"/>
      <c r="F220"/>
      <c r="G220"/>
      <c r="H220"/>
      <c r="I220"/>
      <c r="J220"/>
      <c r="K220"/>
    </row>
    <row r="221" spans="1:11" x14ac:dyDescent="0.35">
      <c r="A221" s="14"/>
      <c r="B221" s="14"/>
      <c r="C221" s="14"/>
      <c r="D221" s="14"/>
      <c r="E221" s="14"/>
      <c r="F221"/>
      <c r="G221"/>
      <c r="H221"/>
      <c r="I221"/>
      <c r="J221"/>
      <c r="K221"/>
    </row>
    <row r="222" spans="1:11" x14ac:dyDescent="0.35">
      <c r="A222" s="14"/>
      <c r="B222" s="14"/>
      <c r="C222" s="14"/>
      <c r="D222" s="14"/>
      <c r="E222" s="14"/>
      <c r="F222"/>
      <c r="G222"/>
      <c r="H222"/>
      <c r="I222"/>
      <c r="J222"/>
      <c r="K222"/>
    </row>
    <row r="223" spans="1:11" x14ac:dyDescent="0.35">
      <c r="A223" s="14"/>
      <c r="B223" s="14"/>
      <c r="C223" s="14"/>
      <c r="D223" s="14"/>
      <c r="E223" s="14"/>
      <c r="F223"/>
      <c r="G223"/>
      <c r="H223"/>
      <c r="I223"/>
      <c r="J223"/>
      <c r="K223"/>
    </row>
    <row r="224" spans="1:11" x14ac:dyDescent="0.35">
      <c r="A224" s="14"/>
      <c r="B224" s="14"/>
      <c r="C224" s="14"/>
      <c r="D224" s="14"/>
      <c r="E224" s="14"/>
      <c r="F224"/>
      <c r="G224"/>
      <c r="H224"/>
      <c r="I224"/>
      <c r="J224"/>
      <c r="K224"/>
    </row>
    <row r="225" spans="1:11" x14ac:dyDescent="0.35">
      <c r="A225" s="14"/>
      <c r="B225" s="14"/>
      <c r="C225" s="14"/>
      <c r="D225" s="14"/>
      <c r="E225" s="14"/>
      <c r="F225"/>
      <c r="G225"/>
      <c r="H225"/>
      <c r="I225"/>
      <c r="J225"/>
      <c r="K225"/>
    </row>
    <row r="226" spans="1:11" x14ac:dyDescent="0.35">
      <c r="A226" s="14"/>
      <c r="B226" s="14"/>
      <c r="C226" s="14"/>
      <c r="D226" s="14"/>
      <c r="E226" s="14"/>
      <c r="F226"/>
      <c r="G226"/>
      <c r="H226"/>
      <c r="I226"/>
      <c r="J226"/>
      <c r="K226"/>
    </row>
    <row r="227" spans="1:11" x14ac:dyDescent="0.35">
      <c r="A227" s="14"/>
      <c r="B227" s="14"/>
      <c r="C227" s="14"/>
      <c r="D227" s="14"/>
      <c r="E227" s="14"/>
      <c r="F227"/>
      <c r="G227"/>
      <c r="H227"/>
      <c r="I227"/>
      <c r="J227"/>
      <c r="K227"/>
    </row>
    <row r="228" spans="1:11" x14ac:dyDescent="0.35">
      <c r="A228" s="14"/>
      <c r="B228" s="14"/>
      <c r="C228" s="14"/>
      <c r="D228" s="14"/>
      <c r="E228" s="14"/>
      <c r="F228"/>
      <c r="G228"/>
      <c r="H228"/>
      <c r="I228"/>
      <c r="J228"/>
      <c r="K228"/>
    </row>
    <row r="229" spans="1:11" x14ac:dyDescent="0.35">
      <c r="A229" s="14"/>
      <c r="B229" s="14"/>
      <c r="C229" s="14"/>
      <c r="D229" s="14"/>
      <c r="E229" s="14"/>
      <c r="F229"/>
      <c r="G229"/>
      <c r="H229"/>
      <c r="I229"/>
      <c r="J229"/>
      <c r="K229"/>
    </row>
    <row r="230" spans="1:11" x14ac:dyDescent="0.35">
      <c r="A230" s="14"/>
      <c r="B230" s="14"/>
      <c r="C230" s="14"/>
      <c r="D230" s="14"/>
      <c r="E230" s="14"/>
      <c r="F230"/>
      <c r="G230"/>
      <c r="H230"/>
      <c r="I230"/>
      <c r="J230"/>
      <c r="K230"/>
    </row>
    <row r="231" spans="1:11" x14ac:dyDescent="0.35">
      <c r="A231" s="14"/>
      <c r="B231" s="14"/>
      <c r="C231" s="14"/>
      <c r="D231" s="14"/>
      <c r="E231" s="14"/>
      <c r="F231"/>
      <c r="G231"/>
      <c r="H231"/>
      <c r="I231"/>
      <c r="J231"/>
      <c r="K231"/>
    </row>
    <row r="232" spans="1:11" x14ac:dyDescent="0.35">
      <c r="A232" s="14"/>
      <c r="B232" s="14"/>
      <c r="C232" s="14"/>
      <c r="D232" s="14"/>
      <c r="E232" s="14"/>
      <c r="F232"/>
      <c r="G232"/>
      <c r="H232"/>
      <c r="I232"/>
      <c r="J232"/>
      <c r="K232"/>
    </row>
    <row r="233" spans="1:11" x14ac:dyDescent="0.35">
      <c r="A233" s="14"/>
      <c r="B233" s="14"/>
      <c r="C233" s="14"/>
      <c r="D233" s="14"/>
      <c r="E233" s="14"/>
      <c r="F233"/>
      <c r="G233"/>
      <c r="H233"/>
      <c r="I233"/>
      <c r="J233"/>
      <c r="K233"/>
    </row>
    <row r="234" spans="1:11" x14ac:dyDescent="0.35">
      <c r="A234" s="14"/>
      <c r="B234" s="14"/>
      <c r="C234" s="14"/>
      <c r="D234" s="14"/>
      <c r="E234" s="14"/>
      <c r="F234"/>
      <c r="G234"/>
      <c r="H234"/>
      <c r="I234"/>
      <c r="J234"/>
      <c r="K234"/>
    </row>
    <row r="235" spans="1:11" x14ac:dyDescent="0.35">
      <c r="A235" s="14"/>
      <c r="B235" s="14"/>
      <c r="C235" s="14"/>
      <c r="D235" s="14"/>
      <c r="E235" s="14"/>
      <c r="F235"/>
      <c r="G235"/>
      <c r="H235"/>
      <c r="I235"/>
      <c r="J235"/>
      <c r="K235"/>
    </row>
    <row r="236" spans="1:11" x14ac:dyDescent="0.35">
      <c r="A236" s="14"/>
      <c r="B236" s="14"/>
      <c r="C236" s="14"/>
      <c r="D236" s="14"/>
      <c r="E236" s="14"/>
      <c r="F236"/>
      <c r="G236"/>
      <c r="H236"/>
      <c r="I236"/>
      <c r="J236"/>
      <c r="K236"/>
    </row>
    <row r="237" spans="1:11" x14ac:dyDescent="0.35">
      <c r="A237" s="14"/>
      <c r="B237" s="14"/>
      <c r="C237" s="14"/>
      <c r="D237" s="14"/>
      <c r="E237" s="14"/>
      <c r="F237"/>
      <c r="G237"/>
      <c r="H237"/>
      <c r="I237"/>
      <c r="J237"/>
      <c r="K237"/>
    </row>
    <row r="238" spans="1:11" x14ac:dyDescent="0.35">
      <c r="A238" s="14"/>
      <c r="B238" s="14"/>
      <c r="C238" s="14"/>
      <c r="D238" s="14"/>
      <c r="E238" s="14"/>
      <c r="F238"/>
      <c r="G238"/>
      <c r="H238"/>
      <c r="I238"/>
      <c r="J238"/>
      <c r="K238"/>
    </row>
    <row r="239" spans="1:11" x14ac:dyDescent="0.35">
      <c r="A239" s="14"/>
      <c r="B239" s="14"/>
      <c r="C239" s="14"/>
      <c r="D239" s="14"/>
      <c r="E239" s="14"/>
      <c r="F239"/>
      <c r="G239"/>
      <c r="H239"/>
      <c r="I239"/>
      <c r="J239"/>
      <c r="K239"/>
    </row>
    <row r="240" spans="1:11" x14ac:dyDescent="0.35">
      <c r="A240" s="14"/>
      <c r="B240" s="14"/>
      <c r="C240" s="14"/>
      <c r="D240" s="14"/>
      <c r="E240" s="14"/>
      <c r="F240"/>
      <c r="G240"/>
      <c r="H240"/>
      <c r="I240"/>
      <c r="J240"/>
      <c r="K240"/>
    </row>
    <row r="241" spans="1:11" x14ac:dyDescent="0.35">
      <c r="A241" s="14"/>
      <c r="B241" s="14"/>
      <c r="C241" s="14"/>
      <c r="D241" s="14"/>
      <c r="E241" s="14"/>
      <c r="F241"/>
      <c r="G241"/>
      <c r="H241"/>
      <c r="I241"/>
      <c r="J241"/>
      <c r="K241"/>
    </row>
    <row r="242" spans="1:11" x14ac:dyDescent="0.35">
      <c r="A242" s="14"/>
      <c r="B242" s="14"/>
      <c r="C242" s="14"/>
      <c r="D242" s="14"/>
      <c r="E242" s="14"/>
      <c r="F242"/>
      <c r="G242"/>
      <c r="H242"/>
      <c r="I242"/>
      <c r="J242"/>
      <c r="K242"/>
    </row>
    <row r="243" spans="1:11" x14ac:dyDescent="0.35">
      <c r="A243" s="14"/>
      <c r="B243" s="14"/>
      <c r="C243" s="14"/>
      <c r="D243" s="14"/>
      <c r="E243" s="14"/>
      <c r="F243"/>
      <c r="G243"/>
      <c r="H243"/>
      <c r="I243"/>
      <c r="J243"/>
      <c r="K243"/>
    </row>
    <row r="244" spans="1:11" x14ac:dyDescent="0.35">
      <c r="A244" s="14"/>
      <c r="B244" s="14"/>
      <c r="C244" s="14"/>
      <c r="D244" s="14"/>
      <c r="E244" s="14"/>
      <c r="F244"/>
      <c r="G244"/>
      <c r="H244"/>
      <c r="I244"/>
      <c r="J244"/>
      <c r="K244"/>
    </row>
    <row r="245" spans="1:11" x14ac:dyDescent="0.35">
      <c r="A245" s="14"/>
      <c r="B245" s="14"/>
      <c r="C245" s="14"/>
      <c r="D245" s="14"/>
      <c r="E245" s="14"/>
      <c r="F245"/>
      <c r="G245"/>
      <c r="H245"/>
      <c r="I245"/>
      <c r="J245"/>
      <c r="K245"/>
    </row>
    <row r="246" spans="1:11" x14ac:dyDescent="0.35">
      <c r="A246" s="14"/>
      <c r="B246" s="14"/>
      <c r="C246" s="14"/>
      <c r="D246" s="14"/>
      <c r="E246" s="14"/>
      <c r="F246"/>
      <c r="G246"/>
      <c r="H246"/>
      <c r="I246"/>
      <c r="J246"/>
      <c r="K246"/>
    </row>
    <row r="247" spans="1:11" x14ac:dyDescent="0.35">
      <c r="A247" s="14"/>
      <c r="B247" s="14"/>
      <c r="C247" s="14"/>
      <c r="D247" s="14"/>
      <c r="E247" s="14"/>
      <c r="F247"/>
      <c r="G247"/>
      <c r="H247"/>
      <c r="I247"/>
      <c r="J247"/>
      <c r="K247"/>
    </row>
    <row r="248" spans="1:11" x14ac:dyDescent="0.35">
      <c r="A248" s="14"/>
      <c r="B248" s="14"/>
      <c r="C248" s="14"/>
      <c r="D248" s="14"/>
      <c r="E248" s="14"/>
      <c r="F248"/>
      <c r="G248"/>
      <c r="H248"/>
      <c r="I248"/>
      <c r="J248"/>
      <c r="K248"/>
    </row>
    <row r="249" spans="1:11" x14ac:dyDescent="0.35">
      <c r="A249" s="14"/>
      <c r="B249" s="14"/>
      <c r="C249" s="14"/>
      <c r="D249" s="14"/>
      <c r="E249" s="14"/>
      <c r="F249"/>
      <c r="G249"/>
      <c r="H249"/>
      <c r="I249"/>
      <c r="J249"/>
      <c r="K249"/>
    </row>
    <row r="250" spans="1:11" x14ac:dyDescent="0.35">
      <c r="A250" s="14"/>
      <c r="B250" s="14"/>
      <c r="C250" s="14"/>
      <c r="D250" s="14"/>
      <c r="E250" s="14"/>
      <c r="F250"/>
      <c r="G250"/>
      <c r="H250"/>
      <c r="I250"/>
      <c r="J250"/>
      <c r="K250"/>
    </row>
    <row r="251" spans="1:11" x14ac:dyDescent="0.35">
      <c r="A251" s="14"/>
      <c r="B251" s="14"/>
      <c r="C251" s="14"/>
      <c r="D251" s="14"/>
      <c r="E251" s="14"/>
      <c r="F251"/>
      <c r="G251"/>
      <c r="H251"/>
      <c r="I251"/>
      <c r="J251"/>
      <c r="K251"/>
    </row>
    <row r="252" spans="1:11" x14ac:dyDescent="0.35">
      <c r="A252" s="14"/>
      <c r="B252" s="14"/>
      <c r="C252" s="14"/>
      <c r="D252" s="14"/>
      <c r="E252" s="14"/>
      <c r="F252"/>
      <c r="G252"/>
      <c r="H252"/>
      <c r="I252"/>
      <c r="J252"/>
      <c r="K252"/>
    </row>
    <row r="253" spans="1:11" x14ac:dyDescent="0.35">
      <c r="A253" s="14"/>
      <c r="B253" s="14"/>
      <c r="C253" s="14"/>
      <c r="D253" s="14"/>
      <c r="E253" s="14"/>
      <c r="F253"/>
      <c r="G253"/>
      <c r="H253"/>
      <c r="I253"/>
      <c r="J253"/>
      <c r="K253"/>
    </row>
    <row r="254" spans="1:11" x14ac:dyDescent="0.35">
      <c r="A254" s="14"/>
      <c r="B254" s="14"/>
      <c r="C254" s="14"/>
      <c r="D254" s="14"/>
      <c r="E254" s="14"/>
      <c r="F254"/>
      <c r="G254"/>
      <c r="H254"/>
      <c r="I254"/>
      <c r="J254"/>
      <c r="K254"/>
    </row>
    <row r="255" spans="1:11" x14ac:dyDescent="0.35">
      <c r="A255" s="14"/>
      <c r="B255" s="14"/>
      <c r="C255" s="14"/>
      <c r="D255" s="14"/>
      <c r="E255" s="14"/>
      <c r="F255"/>
      <c r="G255"/>
      <c r="H255"/>
      <c r="I255"/>
      <c r="J255"/>
      <c r="K255"/>
    </row>
    <row r="256" spans="1:11" x14ac:dyDescent="0.35">
      <c r="A256" s="14"/>
      <c r="B256" s="14"/>
      <c r="C256" s="14"/>
      <c r="D256" s="14"/>
      <c r="E256" s="14"/>
      <c r="F256"/>
      <c r="G256"/>
      <c r="H256"/>
      <c r="I256"/>
      <c r="J256"/>
      <c r="K256"/>
    </row>
    <row r="257" spans="1:11" x14ac:dyDescent="0.35">
      <c r="A257" s="14"/>
      <c r="B257" s="14"/>
      <c r="C257" s="14"/>
      <c r="D257" s="14"/>
      <c r="E257" s="14"/>
      <c r="F257"/>
      <c r="G257"/>
      <c r="H257"/>
      <c r="I257"/>
      <c r="J257"/>
      <c r="K257"/>
    </row>
    <row r="258" spans="1:11" x14ac:dyDescent="0.35">
      <c r="A258" s="14"/>
      <c r="B258" s="14"/>
      <c r="C258" s="14"/>
      <c r="D258" s="14"/>
      <c r="E258" s="14"/>
      <c r="F258"/>
      <c r="G258"/>
      <c r="H258"/>
      <c r="I258"/>
      <c r="J258"/>
      <c r="K258"/>
    </row>
    <row r="259" spans="1:11" x14ac:dyDescent="0.35">
      <c r="A259" s="14"/>
      <c r="B259" s="14"/>
      <c r="C259" s="14"/>
      <c r="D259" s="14"/>
      <c r="E259" s="14"/>
      <c r="F259"/>
      <c r="G259"/>
      <c r="H259"/>
      <c r="I259"/>
      <c r="J259"/>
      <c r="K259"/>
    </row>
    <row r="260" spans="1:11" x14ac:dyDescent="0.35">
      <c r="A260" s="14"/>
      <c r="B260" s="14"/>
      <c r="C260" s="14"/>
      <c r="D260" s="14"/>
      <c r="E260" s="14"/>
      <c r="F260"/>
      <c r="G260"/>
      <c r="H260"/>
      <c r="I260"/>
      <c r="J260"/>
      <c r="K260"/>
    </row>
    <row r="261" spans="1:11" x14ac:dyDescent="0.35">
      <c r="A261" s="14"/>
      <c r="B261" s="14"/>
      <c r="C261" s="14"/>
      <c r="D261" s="14"/>
      <c r="E261" s="14"/>
      <c r="F261"/>
      <c r="G261"/>
      <c r="H261"/>
      <c r="I261"/>
      <c r="J261"/>
      <c r="K261"/>
    </row>
    <row r="262" spans="1:11" x14ac:dyDescent="0.35">
      <c r="A262" s="14"/>
      <c r="B262" s="14"/>
      <c r="C262" s="14"/>
      <c r="D262" s="14"/>
      <c r="E262" s="14"/>
      <c r="F262"/>
      <c r="G262"/>
      <c r="H262"/>
      <c r="I262"/>
      <c r="J262"/>
      <c r="K262"/>
    </row>
    <row r="263" spans="1:11" x14ac:dyDescent="0.35">
      <c r="A263" s="14"/>
      <c r="B263" s="14"/>
      <c r="C263" s="14"/>
      <c r="D263" s="14"/>
      <c r="E263" s="14"/>
      <c r="F263"/>
      <c r="G263"/>
      <c r="H263"/>
      <c r="I263"/>
      <c r="J263"/>
      <c r="K263"/>
    </row>
    <row r="264" spans="1:11" x14ac:dyDescent="0.35">
      <c r="A264" s="14"/>
      <c r="B264" s="14"/>
      <c r="C264" s="14"/>
      <c r="D264" s="14"/>
      <c r="E264" s="14"/>
      <c r="F264"/>
      <c r="G264"/>
      <c r="H264"/>
      <c r="I264"/>
      <c r="J264"/>
      <c r="K264"/>
    </row>
    <row r="265" spans="1:11" x14ac:dyDescent="0.35">
      <c r="A265" s="14"/>
      <c r="B265" s="14"/>
      <c r="C265" s="14"/>
      <c r="D265" s="14"/>
      <c r="E265" s="14"/>
      <c r="F265"/>
      <c r="G265"/>
      <c r="H265"/>
      <c r="I265"/>
      <c r="J265"/>
      <c r="K265"/>
    </row>
    <row r="266" spans="1:11" x14ac:dyDescent="0.35">
      <c r="A266" s="14"/>
      <c r="B266" s="14"/>
      <c r="C266" s="14"/>
      <c r="D266" s="14"/>
      <c r="E266" s="14"/>
      <c r="F266"/>
      <c r="G266"/>
      <c r="H266"/>
      <c r="I266"/>
      <c r="J266"/>
      <c r="K266"/>
    </row>
    <row r="267" spans="1:11" x14ac:dyDescent="0.35">
      <c r="A267" s="14"/>
      <c r="B267" s="14"/>
      <c r="C267" s="14"/>
      <c r="D267" s="14"/>
      <c r="E267" s="14"/>
      <c r="F267"/>
      <c r="G267"/>
      <c r="H267"/>
      <c r="I267"/>
      <c r="J267"/>
      <c r="K267"/>
    </row>
    <row r="268" spans="1:11" x14ac:dyDescent="0.35">
      <c r="A268" s="14"/>
      <c r="B268" s="14"/>
      <c r="C268" s="14"/>
      <c r="D268" s="14"/>
      <c r="E268" s="14"/>
      <c r="F268"/>
      <c r="G268"/>
      <c r="H268"/>
      <c r="I268"/>
      <c r="J268"/>
      <c r="K268"/>
    </row>
    <row r="269" spans="1:11" x14ac:dyDescent="0.35">
      <c r="A269" s="14"/>
      <c r="B269" s="14"/>
      <c r="C269" s="14"/>
      <c r="D269" s="14"/>
      <c r="E269" s="14"/>
      <c r="F269"/>
      <c r="G269"/>
      <c r="H269"/>
      <c r="I269"/>
      <c r="J269"/>
      <c r="K269"/>
    </row>
    <row r="270" spans="1:11" x14ac:dyDescent="0.35">
      <c r="A270" s="14"/>
      <c r="B270" s="14"/>
      <c r="C270" s="14"/>
      <c r="D270" s="14"/>
      <c r="E270" s="14"/>
      <c r="F270"/>
      <c r="G270"/>
      <c r="H270"/>
      <c r="I270"/>
      <c r="J270"/>
      <c r="K270"/>
    </row>
    <row r="271" spans="1:11" x14ac:dyDescent="0.35">
      <c r="A271" s="14"/>
      <c r="B271" s="14"/>
      <c r="C271" s="14"/>
      <c r="D271" s="14"/>
      <c r="E271" s="14"/>
      <c r="F271"/>
      <c r="G271"/>
      <c r="H271"/>
      <c r="I271"/>
      <c r="J271"/>
      <c r="K271"/>
    </row>
    <row r="272" spans="1:11" x14ac:dyDescent="0.35">
      <c r="A272" s="14"/>
      <c r="B272" s="14"/>
      <c r="C272" s="14"/>
      <c r="D272" s="14"/>
      <c r="E272" s="14"/>
      <c r="F272"/>
      <c r="G272"/>
      <c r="H272"/>
      <c r="I272"/>
      <c r="J272"/>
      <c r="K272"/>
    </row>
    <row r="273" spans="1:11" x14ac:dyDescent="0.35">
      <c r="A273" s="14"/>
      <c r="B273" s="14"/>
      <c r="C273" s="14"/>
      <c r="D273" s="14"/>
      <c r="E273" s="14"/>
      <c r="F273"/>
      <c r="G273"/>
      <c r="H273"/>
      <c r="I273"/>
      <c r="J273"/>
      <c r="K273"/>
    </row>
    <row r="274" spans="1:11" x14ac:dyDescent="0.35">
      <c r="A274" s="14"/>
      <c r="B274" s="14"/>
      <c r="C274" s="14"/>
      <c r="D274" s="14"/>
      <c r="E274" s="14"/>
      <c r="F274"/>
      <c r="G274"/>
      <c r="H274"/>
      <c r="I274"/>
      <c r="J274"/>
      <c r="K274"/>
    </row>
    <row r="275" spans="1:11" x14ac:dyDescent="0.35">
      <c r="A275" s="14"/>
      <c r="B275" s="14"/>
      <c r="C275" s="14"/>
      <c r="D275" s="14"/>
      <c r="E275" s="14"/>
      <c r="F275"/>
      <c r="G275"/>
      <c r="H275"/>
      <c r="I275"/>
      <c r="J275"/>
      <c r="K275"/>
    </row>
    <row r="276" spans="1:11" x14ac:dyDescent="0.35">
      <c r="A276" s="14"/>
      <c r="B276" s="14"/>
      <c r="C276" s="14"/>
      <c r="D276" s="14"/>
      <c r="E276" s="14"/>
      <c r="F276"/>
      <c r="G276"/>
      <c r="H276"/>
      <c r="I276"/>
      <c r="J276"/>
      <c r="K276"/>
    </row>
    <row r="277" spans="1:11" x14ac:dyDescent="0.35">
      <c r="A277" s="14"/>
      <c r="B277" s="14"/>
      <c r="C277" s="14"/>
      <c r="D277" s="14"/>
      <c r="E277" s="14"/>
      <c r="F277"/>
      <c r="G277"/>
      <c r="H277"/>
      <c r="I277"/>
      <c r="J277"/>
      <c r="K277"/>
    </row>
    <row r="278" spans="1:11" x14ac:dyDescent="0.35">
      <c r="A278" s="14"/>
      <c r="B278" s="14"/>
      <c r="C278" s="14"/>
      <c r="D278" s="14"/>
      <c r="E278" s="14"/>
      <c r="F278"/>
      <c r="G278"/>
      <c r="H278"/>
      <c r="I278"/>
      <c r="J278"/>
      <c r="K278"/>
    </row>
    <row r="279" spans="1:11" x14ac:dyDescent="0.35">
      <c r="A279" s="14"/>
      <c r="B279" s="14"/>
      <c r="C279" s="14"/>
      <c r="D279" s="14"/>
      <c r="E279" s="14"/>
      <c r="F279"/>
      <c r="G279"/>
      <c r="H279"/>
      <c r="I279"/>
      <c r="J279"/>
      <c r="K279"/>
    </row>
    <row r="280" spans="1:11" x14ac:dyDescent="0.35">
      <c r="A280" s="14"/>
      <c r="B280" s="14"/>
      <c r="C280" s="14"/>
      <c r="D280" s="14"/>
      <c r="E280" s="14"/>
      <c r="F280"/>
      <c r="G280"/>
      <c r="H280"/>
      <c r="I280"/>
      <c r="J280"/>
      <c r="K280"/>
    </row>
    <row r="281" spans="1:11" x14ac:dyDescent="0.35">
      <c r="A281" s="14"/>
      <c r="B281" s="14"/>
      <c r="C281" s="14"/>
      <c r="D281" s="14"/>
      <c r="E281" s="14"/>
      <c r="F281"/>
      <c r="G281"/>
      <c r="H281"/>
      <c r="I281"/>
      <c r="J281"/>
      <c r="K281"/>
    </row>
    <row r="282" spans="1:11" x14ac:dyDescent="0.35">
      <c r="A282" s="14"/>
      <c r="B282" s="14"/>
      <c r="C282" s="14"/>
      <c r="D282" s="14"/>
      <c r="E282" s="14"/>
      <c r="F282"/>
      <c r="G282"/>
      <c r="H282"/>
      <c r="I282"/>
      <c r="J282"/>
      <c r="K282"/>
    </row>
    <row r="283" spans="1:11" x14ac:dyDescent="0.35">
      <c r="A283" s="14"/>
      <c r="B283" s="14"/>
      <c r="C283" s="14"/>
      <c r="D283" s="14"/>
      <c r="E283" s="14"/>
      <c r="F283"/>
      <c r="G283"/>
      <c r="H283"/>
      <c r="I283"/>
      <c r="J283"/>
      <c r="K283"/>
    </row>
    <row r="284" spans="1:11" x14ac:dyDescent="0.35">
      <c r="A284" s="14"/>
      <c r="B284" s="14"/>
      <c r="C284" s="14"/>
      <c r="D284" s="14"/>
      <c r="E284" s="14"/>
      <c r="F284"/>
      <c r="G284"/>
      <c r="H284"/>
      <c r="I284"/>
      <c r="J284"/>
      <c r="K284"/>
    </row>
    <row r="285" spans="1:11" x14ac:dyDescent="0.35">
      <c r="A285" s="14"/>
      <c r="B285" s="14"/>
      <c r="C285" s="14"/>
      <c r="D285" s="14"/>
      <c r="E285" s="14"/>
      <c r="F285"/>
      <c r="G285"/>
      <c r="H285"/>
      <c r="I285"/>
      <c r="J285"/>
      <c r="K285"/>
    </row>
    <row r="286" spans="1:11" x14ac:dyDescent="0.35">
      <c r="A286" s="14"/>
      <c r="B286" s="14"/>
      <c r="C286" s="14"/>
      <c r="D286" s="14"/>
      <c r="E286" s="14"/>
      <c r="F286"/>
      <c r="G286"/>
      <c r="H286"/>
      <c r="I286"/>
      <c r="J286"/>
      <c r="K286"/>
    </row>
    <row r="287" spans="1:11" x14ac:dyDescent="0.35">
      <c r="A287" s="14"/>
      <c r="B287" s="14"/>
      <c r="C287" s="14"/>
      <c r="D287" s="14"/>
      <c r="E287" s="14"/>
      <c r="F287"/>
      <c r="G287"/>
      <c r="H287"/>
      <c r="I287"/>
      <c r="J287"/>
      <c r="K287"/>
    </row>
    <row r="288" spans="1:11" x14ac:dyDescent="0.35">
      <c r="A288" s="14"/>
      <c r="B288" s="14"/>
      <c r="C288" s="14"/>
      <c r="D288" s="14"/>
      <c r="E288" s="14"/>
      <c r="F288"/>
      <c r="G288"/>
      <c r="H288"/>
      <c r="I288"/>
      <c r="J288"/>
      <c r="K288"/>
    </row>
    <row r="289" spans="1:11" x14ac:dyDescent="0.35">
      <c r="A289" s="14"/>
      <c r="B289" s="14"/>
      <c r="C289" s="14"/>
      <c r="D289" s="14"/>
      <c r="E289" s="14"/>
      <c r="F289"/>
      <c r="G289"/>
      <c r="H289"/>
      <c r="I289"/>
      <c r="J289"/>
      <c r="K289"/>
    </row>
    <row r="290" spans="1:11" x14ac:dyDescent="0.35">
      <c r="A290" s="14"/>
      <c r="B290" s="14"/>
      <c r="C290" s="14"/>
      <c r="D290" s="14"/>
      <c r="E290" s="14"/>
      <c r="F290"/>
      <c r="G290"/>
      <c r="H290"/>
      <c r="I290"/>
      <c r="J290"/>
      <c r="K290"/>
    </row>
    <row r="291" spans="1:11" x14ac:dyDescent="0.35">
      <c r="A291" s="14"/>
      <c r="B291" s="14"/>
      <c r="C291" s="14"/>
      <c r="D291" s="14"/>
      <c r="E291" s="14"/>
      <c r="F291"/>
      <c r="G291"/>
      <c r="H291"/>
      <c r="I291"/>
      <c r="J291"/>
      <c r="K291"/>
    </row>
    <row r="292" spans="1:11" x14ac:dyDescent="0.35">
      <c r="A292" s="14"/>
      <c r="B292" s="14"/>
      <c r="C292" s="14"/>
      <c r="D292" s="14"/>
      <c r="E292" s="14"/>
      <c r="F292"/>
      <c r="G292"/>
      <c r="H292"/>
      <c r="I292"/>
      <c r="J292"/>
      <c r="K292"/>
    </row>
    <row r="293" spans="1:11" x14ac:dyDescent="0.35">
      <c r="A293" s="14"/>
      <c r="B293" s="14"/>
      <c r="C293" s="14"/>
      <c r="D293" s="14"/>
      <c r="E293" s="14"/>
      <c r="F293"/>
      <c r="G293"/>
      <c r="H293"/>
      <c r="I293"/>
      <c r="J293"/>
      <c r="K293"/>
    </row>
    <row r="294" spans="1:11" x14ac:dyDescent="0.35">
      <c r="A294" s="14"/>
      <c r="B294" s="14"/>
      <c r="C294" s="14"/>
      <c r="D294" s="14"/>
      <c r="E294" s="14"/>
      <c r="F294"/>
      <c r="G294"/>
      <c r="H294"/>
      <c r="I294"/>
      <c r="J294"/>
      <c r="K294"/>
    </row>
    <row r="295" spans="1:11" x14ac:dyDescent="0.35">
      <c r="A295" s="14"/>
      <c r="B295" s="14"/>
      <c r="C295" s="14"/>
      <c r="D295" s="14"/>
      <c r="E295" s="14"/>
      <c r="F295"/>
      <c r="G295"/>
      <c r="H295"/>
      <c r="I295"/>
      <c r="J295"/>
      <c r="K295"/>
    </row>
    <row r="296" spans="1:11" x14ac:dyDescent="0.35">
      <c r="A296" s="14"/>
      <c r="B296" s="14"/>
      <c r="C296" s="14"/>
      <c r="D296" s="14"/>
      <c r="E296" s="14"/>
      <c r="F296"/>
      <c r="G296"/>
      <c r="H296"/>
      <c r="I296"/>
      <c r="J296"/>
      <c r="K296"/>
    </row>
    <row r="297" spans="1:11" x14ac:dyDescent="0.35">
      <c r="A297" s="14"/>
      <c r="B297" s="14"/>
      <c r="C297" s="14"/>
      <c r="D297" s="14"/>
      <c r="E297" s="14"/>
      <c r="F297"/>
      <c r="G297"/>
      <c r="H297"/>
      <c r="I297"/>
      <c r="J297"/>
      <c r="K297"/>
    </row>
    <row r="298" spans="1:11" x14ac:dyDescent="0.35">
      <c r="A298" s="14"/>
      <c r="B298" s="14"/>
      <c r="C298" s="14"/>
      <c r="D298" s="14"/>
      <c r="E298" s="14"/>
      <c r="F298"/>
      <c r="G298"/>
      <c r="H298"/>
      <c r="I298"/>
      <c r="J298"/>
      <c r="K298"/>
    </row>
    <row r="299" spans="1:11" x14ac:dyDescent="0.35">
      <c r="A299" s="14"/>
      <c r="B299" s="14"/>
      <c r="C299" s="14"/>
      <c r="D299" s="14"/>
      <c r="E299" s="14"/>
      <c r="F299"/>
      <c r="G299"/>
      <c r="H299"/>
      <c r="I299"/>
      <c r="J299"/>
      <c r="K299"/>
    </row>
    <row r="300" spans="1:11" x14ac:dyDescent="0.35">
      <c r="A300" s="14"/>
      <c r="B300" s="14"/>
      <c r="C300" s="14"/>
      <c r="D300" s="14"/>
      <c r="E300" s="14"/>
      <c r="F300"/>
      <c r="G300"/>
      <c r="H300"/>
      <c r="I300"/>
      <c r="J300"/>
      <c r="K300"/>
    </row>
    <row r="301" spans="1:11" x14ac:dyDescent="0.35">
      <c r="A301" s="14"/>
      <c r="B301" s="14"/>
      <c r="C301" s="14"/>
      <c r="D301" s="14"/>
      <c r="E301" s="14"/>
      <c r="F301"/>
      <c r="G301"/>
      <c r="H301"/>
      <c r="I301"/>
      <c r="J301"/>
      <c r="K301"/>
    </row>
    <row r="302" spans="1:11" x14ac:dyDescent="0.35">
      <c r="A302" s="14"/>
      <c r="B302" s="14"/>
      <c r="C302" s="14"/>
      <c r="D302" s="14"/>
      <c r="E302" s="14"/>
      <c r="F302"/>
      <c r="G302"/>
      <c r="H302"/>
      <c r="I302"/>
      <c r="J302"/>
      <c r="K302"/>
    </row>
    <row r="303" spans="1:11" x14ac:dyDescent="0.35">
      <c r="A303" s="14"/>
      <c r="B303" s="14"/>
      <c r="C303" s="14"/>
      <c r="D303" s="14"/>
      <c r="E303" s="14"/>
      <c r="F303"/>
      <c r="G303"/>
      <c r="H303"/>
      <c r="I303"/>
      <c r="J303"/>
      <c r="K303"/>
    </row>
    <row r="304" spans="1:11" x14ac:dyDescent="0.35">
      <c r="A304" s="14"/>
      <c r="B304" s="14"/>
      <c r="C304" s="14"/>
      <c r="D304" s="14"/>
      <c r="E304" s="14"/>
      <c r="F304"/>
      <c r="G304"/>
      <c r="H304"/>
      <c r="I304"/>
      <c r="J304"/>
      <c r="K304"/>
    </row>
    <row r="305" spans="1:11" x14ac:dyDescent="0.35">
      <c r="A305" s="14"/>
      <c r="B305" s="14"/>
      <c r="C305" s="14"/>
      <c r="D305" s="14"/>
      <c r="E305" s="14"/>
      <c r="F305"/>
      <c r="G305"/>
      <c r="H305"/>
      <c r="I305"/>
      <c r="J305"/>
      <c r="K305"/>
    </row>
    <row r="306" spans="1:11" x14ac:dyDescent="0.35">
      <c r="A306" s="14"/>
      <c r="B306" s="14"/>
      <c r="C306" s="14"/>
      <c r="D306" s="14"/>
      <c r="E306" s="14"/>
      <c r="F306"/>
      <c r="G306"/>
      <c r="H306"/>
      <c r="I306"/>
      <c r="J306"/>
      <c r="K306"/>
    </row>
    <row r="307" spans="1:11" x14ac:dyDescent="0.35">
      <c r="A307" s="14"/>
      <c r="B307" s="14"/>
      <c r="C307" s="14"/>
      <c r="D307" s="14"/>
      <c r="E307" s="14"/>
      <c r="F307"/>
      <c r="G307"/>
      <c r="H307"/>
      <c r="I307"/>
      <c r="J307"/>
      <c r="K307"/>
    </row>
    <row r="308" spans="1:11" x14ac:dyDescent="0.35">
      <c r="A308" s="14"/>
      <c r="B308" s="14"/>
      <c r="C308" s="14"/>
      <c r="D308" s="14"/>
      <c r="E308" s="14"/>
      <c r="F308"/>
      <c r="G308"/>
      <c r="H308"/>
      <c r="I308"/>
      <c r="J308"/>
      <c r="K308"/>
    </row>
    <row r="309" spans="1:11" x14ac:dyDescent="0.35">
      <c r="A309" s="14"/>
      <c r="B309" s="14"/>
      <c r="C309" s="14"/>
      <c r="D309" s="14"/>
      <c r="E309" s="14"/>
      <c r="F309"/>
      <c r="G309"/>
      <c r="H309"/>
      <c r="I309"/>
      <c r="J309"/>
      <c r="K309"/>
    </row>
    <row r="310" spans="1:11" x14ac:dyDescent="0.35">
      <c r="A310" s="14"/>
      <c r="B310" s="14"/>
      <c r="C310" s="14"/>
      <c r="D310" s="14"/>
      <c r="E310" s="14"/>
      <c r="F310"/>
      <c r="G310"/>
      <c r="H310"/>
      <c r="I310"/>
      <c r="J310"/>
      <c r="K310"/>
    </row>
    <row r="311" spans="1:11" x14ac:dyDescent="0.35">
      <c r="A311" s="14"/>
      <c r="B311" s="14"/>
      <c r="C311" s="14"/>
      <c r="D311" s="14"/>
      <c r="E311" s="14"/>
      <c r="F311"/>
      <c r="G311"/>
      <c r="H311"/>
      <c r="I311"/>
      <c r="J311"/>
      <c r="K311"/>
    </row>
    <row r="312" spans="1:11" x14ac:dyDescent="0.35">
      <c r="A312" s="14"/>
      <c r="B312" s="14"/>
      <c r="C312" s="14"/>
      <c r="D312" s="14"/>
      <c r="E312" s="14"/>
      <c r="F312"/>
      <c r="G312"/>
      <c r="H312"/>
      <c r="I312"/>
      <c r="J312"/>
      <c r="K312"/>
    </row>
    <row r="313" spans="1:11" x14ac:dyDescent="0.35">
      <c r="A313" s="14"/>
      <c r="B313" s="14"/>
      <c r="C313" s="14"/>
      <c r="D313" s="14"/>
      <c r="E313" s="14"/>
      <c r="F313"/>
      <c r="G313"/>
      <c r="H313"/>
      <c r="I313"/>
      <c r="J313"/>
      <c r="K313"/>
    </row>
    <row r="314" spans="1:11" x14ac:dyDescent="0.35">
      <c r="A314" s="14"/>
      <c r="B314" s="14"/>
      <c r="C314" s="14"/>
      <c r="D314" s="14"/>
      <c r="E314" s="14"/>
      <c r="F314"/>
      <c r="G314"/>
      <c r="H314"/>
      <c r="I314"/>
      <c r="J314"/>
      <c r="K314"/>
    </row>
    <row r="315" spans="1:11" x14ac:dyDescent="0.35">
      <c r="A315" s="14"/>
      <c r="B315" s="14"/>
      <c r="C315" s="14"/>
      <c r="D315" s="14"/>
      <c r="E315" s="14"/>
      <c r="F315"/>
      <c r="G315"/>
      <c r="H315"/>
      <c r="I315"/>
      <c r="J315"/>
      <c r="K315"/>
    </row>
    <row r="316" spans="1:11" x14ac:dyDescent="0.35">
      <c r="A316" s="14"/>
      <c r="B316" s="14"/>
      <c r="C316" s="14"/>
      <c r="D316" s="14"/>
      <c r="E316" s="14"/>
      <c r="F316"/>
      <c r="G316"/>
      <c r="H316"/>
      <c r="I316"/>
      <c r="J316"/>
      <c r="K316"/>
    </row>
    <row r="317" spans="1:11" x14ac:dyDescent="0.35">
      <c r="A317" s="14"/>
      <c r="B317" s="14"/>
      <c r="C317" s="14"/>
      <c r="D317" s="14"/>
      <c r="E317" s="14"/>
      <c r="F317"/>
      <c r="G317"/>
      <c r="H317"/>
      <c r="I317"/>
      <c r="J317"/>
      <c r="K317"/>
    </row>
    <row r="318" spans="1:11" x14ac:dyDescent="0.35">
      <c r="A318" s="14"/>
      <c r="B318" s="14"/>
      <c r="C318" s="14"/>
      <c r="D318" s="14"/>
      <c r="E318" s="14"/>
      <c r="F318"/>
      <c r="G318"/>
      <c r="H318"/>
      <c r="I318"/>
      <c r="J318"/>
      <c r="K318"/>
    </row>
    <row r="319" spans="1:11" x14ac:dyDescent="0.35">
      <c r="A319" s="14"/>
      <c r="B319" s="14"/>
      <c r="C319" s="14"/>
      <c r="D319" s="14"/>
      <c r="E319" s="14"/>
      <c r="F319"/>
      <c r="G319"/>
      <c r="H319"/>
      <c r="I319"/>
      <c r="J319"/>
      <c r="K319"/>
    </row>
    <row r="320" spans="1:11" x14ac:dyDescent="0.35">
      <c r="A320" s="14"/>
      <c r="B320" s="14"/>
      <c r="C320" s="14"/>
      <c r="D320" s="14"/>
      <c r="E320" s="14"/>
      <c r="F320"/>
      <c r="G320"/>
      <c r="H320"/>
      <c r="I320"/>
      <c r="J320"/>
      <c r="K320"/>
    </row>
    <row r="321" spans="1:11" x14ac:dyDescent="0.35">
      <c r="A321" s="14"/>
      <c r="B321" s="14"/>
      <c r="C321" s="14"/>
      <c r="D321" s="14"/>
      <c r="E321" s="14"/>
      <c r="F321"/>
      <c r="G321"/>
      <c r="H321"/>
      <c r="I321"/>
      <c r="J321"/>
      <c r="K321"/>
    </row>
    <row r="322" spans="1:11" x14ac:dyDescent="0.35">
      <c r="A322" s="14"/>
      <c r="B322" s="14"/>
      <c r="C322" s="14"/>
      <c r="D322" s="14"/>
      <c r="E322" s="14"/>
      <c r="F322"/>
      <c r="G322"/>
      <c r="H322"/>
      <c r="I322"/>
      <c r="J322"/>
      <c r="K322"/>
    </row>
    <row r="323" spans="1:11" x14ac:dyDescent="0.35">
      <c r="A323" s="14"/>
      <c r="B323" s="14"/>
      <c r="C323" s="14"/>
      <c r="D323" s="14"/>
      <c r="E323" s="14"/>
      <c r="F323"/>
      <c r="G323"/>
      <c r="H323"/>
      <c r="I323"/>
      <c r="J323"/>
      <c r="K323"/>
    </row>
    <row r="324" spans="1:11" x14ac:dyDescent="0.35">
      <c r="A324" s="14"/>
      <c r="B324" s="14"/>
      <c r="C324" s="14"/>
      <c r="D324" s="14"/>
      <c r="E324" s="14"/>
      <c r="F324"/>
      <c r="G324"/>
      <c r="H324"/>
      <c r="I324"/>
      <c r="J324"/>
      <c r="K324"/>
    </row>
    <row r="325" spans="1:11" x14ac:dyDescent="0.35">
      <c r="A325" s="14"/>
      <c r="B325" s="14"/>
      <c r="C325" s="14"/>
      <c r="D325" s="14"/>
      <c r="E325" s="14"/>
      <c r="F325"/>
      <c r="G325"/>
      <c r="H325"/>
      <c r="I325"/>
      <c r="J325"/>
      <c r="K325"/>
    </row>
    <row r="326" spans="1:11" x14ac:dyDescent="0.35">
      <c r="A326" s="14"/>
      <c r="B326" s="14"/>
      <c r="C326" s="14"/>
      <c r="D326" s="14"/>
      <c r="E326" s="14"/>
      <c r="F326"/>
      <c r="G326"/>
      <c r="H326"/>
      <c r="I326"/>
      <c r="J326"/>
      <c r="K326"/>
    </row>
    <row r="327" spans="1:11" x14ac:dyDescent="0.35">
      <c r="A327" s="14"/>
      <c r="B327" s="14"/>
      <c r="C327" s="14"/>
      <c r="D327" s="14"/>
      <c r="E327" s="14"/>
      <c r="F327"/>
      <c r="G327"/>
      <c r="H327"/>
      <c r="I327"/>
      <c r="J327"/>
      <c r="K327"/>
    </row>
    <row r="328" spans="1:11" x14ac:dyDescent="0.35">
      <c r="A328" s="14"/>
      <c r="B328" s="14"/>
      <c r="C328" s="14"/>
      <c r="D328" s="14"/>
      <c r="E328" s="14"/>
      <c r="F328"/>
      <c r="G328"/>
      <c r="H328"/>
      <c r="I328"/>
      <c r="J328"/>
      <c r="K328"/>
    </row>
    <row r="329" spans="1:11" x14ac:dyDescent="0.35">
      <c r="A329" s="14"/>
      <c r="B329" s="14"/>
      <c r="C329" s="14"/>
      <c r="D329" s="14"/>
      <c r="E329" s="14"/>
      <c r="F329"/>
      <c r="G329"/>
      <c r="H329"/>
      <c r="I329"/>
      <c r="J329"/>
      <c r="K329"/>
    </row>
    <row r="330" spans="1:11" x14ac:dyDescent="0.35">
      <c r="A330" s="14"/>
      <c r="B330" s="14"/>
      <c r="C330" s="14"/>
      <c r="D330" s="14"/>
      <c r="E330" s="14"/>
      <c r="F330"/>
      <c r="G330"/>
      <c r="H330"/>
      <c r="I330"/>
      <c r="J330"/>
      <c r="K330"/>
    </row>
    <row r="331" spans="1:11" x14ac:dyDescent="0.35">
      <c r="A331" s="14"/>
      <c r="B331" s="14"/>
      <c r="C331" s="14"/>
      <c r="D331" s="14"/>
      <c r="E331" s="14"/>
      <c r="F331"/>
      <c r="G331"/>
      <c r="H331"/>
      <c r="I331"/>
      <c r="J331"/>
      <c r="K331"/>
    </row>
    <row r="332" spans="1:11" x14ac:dyDescent="0.35">
      <c r="A332" s="14"/>
      <c r="B332" s="14"/>
      <c r="C332" s="14"/>
      <c r="D332" s="14"/>
      <c r="E332" s="14"/>
      <c r="F332"/>
      <c r="G332"/>
      <c r="H332"/>
      <c r="I332"/>
      <c r="J332"/>
      <c r="K332"/>
    </row>
    <row r="333" spans="1:11" x14ac:dyDescent="0.35">
      <c r="A333" s="14"/>
      <c r="B333" s="14"/>
      <c r="C333" s="14"/>
      <c r="D333" s="14"/>
      <c r="E333" s="14"/>
      <c r="F333"/>
      <c r="G333"/>
      <c r="H333"/>
      <c r="I333"/>
      <c r="J333"/>
      <c r="K333"/>
    </row>
    <row r="334" spans="1:11" x14ac:dyDescent="0.35">
      <c r="A334" s="14"/>
      <c r="B334" s="14"/>
      <c r="C334" s="14"/>
      <c r="D334" s="14"/>
      <c r="E334" s="14"/>
      <c r="F334"/>
      <c r="G334"/>
      <c r="H334"/>
      <c r="I334"/>
      <c r="J334"/>
      <c r="K334"/>
    </row>
    <row r="335" spans="1:11" x14ac:dyDescent="0.35">
      <c r="A335" s="14"/>
      <c r="B335" s="14"/>
      <c r="C335" s="14"/>
      <c r="D335" s="14"/>
      <c r="E335" s="14"/>
      <c r="F335"/>
      <c r="G335"/>
      <c r="H335"/>
      <c r="I335"/>
      <c r="J335"/>
      <c r="K335"/>
    </row>
    <row r="336" spans="1:11" x14ac:dyDescent="0.35">
      <c r="A336" s="14"/>
      <c r="B336" s="14"/>
      <c r="C336" s="14"/>
      <c r="D336" s="14"/>
      <c r="E336" s="14"/>
      <c r="F336"/>
      <c r="G336"/>
      <c r="H336"/>
      <c r="I336"/>
      <c r="J336"/>
      <c r="K336"/>
    </row>
    <row r="337" spans="1:11" x14ac:dyDescent="0.35">
      <c r="A337" s="14"/>
      <c r="B337" s="14"/>
      <c r="C337" s="14"/>
      <c r="D337" s="14"/>
      <c r="E337" s="14"/>
      <c r="F337"/>
      <c r="G337"/>
      <c r="H337"/>
      <c r="I337"/>
      <c r="J337"/>
      <c r="K337"/>
    </row>
    <row r="338" spans="1:11" x14ac:dyDescent="0.35">
      <c r="A338" s="14"/>
      <c r="B338" s="14"/>
      <c r="C338" s="14"/>
      <c r="D338" s="14"/>
      <c r="E338" s="14"/>
      <c r="F338"/>
      <c r="G338"/>
      <c r="H338"/>
      <c r="I338"/>
      <c r="J338"/>
      <c r="K338"/>
    </row>
    <row r="339" spans="1:11" x14ac:dyDescent="0.35">
      <c r="A339" s="14"/>
      <c r="B339" s="14"/>
      <c r="C339" s="14"/>
      <c r="D339" s="14"/>
      <c r="E339" s="14"/>
      <c r="F339"/>
      <c r="G339"/>
      <c r="H339"/>
      <c r="I339"/>
      <c r="J339"/>
      <c r="K339"/>
    </row>
    <row r="340" spans="1:11" x14ac:dyDescent="0.35">
      <c r="A340" s="14"/>
      <c r="B340" s="14"/>
      <c r="C340" s="14"/>
      <c r="D340" s="14"/>
      <c r="E340" s="14"/>
      <c r="F340"/>
      <c r="G340"/>
      <c r="H340"/>
      <c r="I340"/>
      <c r="J340"/>
      <c r="K340"/>
    </row>
    <row r="341" spans="1:11" x14ac:dyDescent="0.35">
      <c r="A341" s="14"/>
      <c r="B341" s="14"/>
      <c r="C341" s="14"/>
      <c r="D341" s="14"/>
      <c r="E341" s="14"/>
      <c r="F341"/>
      <c r="G341"/>
      <c r="H341"/>
      <c r="I341"/>
      <c r="J341"/>
      <c r="K341"/>
    </row>
    <row r="342" spans="1:11" x14ac:dyDescent="0.35">
      <c r="A342" s="14"/>
      <c r="B342" s="14"/>
      <c r="C342" s="14"/>
      <c r="D342" s="14"/>
      <c r="E342" s="14"/>
      <c r="F342"/>
      <c r="G342"/>
      <c r="H342"/>
      <c r="I342"/>
      <c r="J342"/>
      <c r="K342"/>
    </row>
    <row r="343" spans="1:11" x14ac:dyDescent="0.35">
      <c r="A343" s="14"/>
      <c r="B343" s="14"/>
      <c r="C343" s="14"/>
      <c r="D343" s="14"/>
      <c r="E343" s="14"/>
      <c r="F343"/>
      <c r="G343"/>
      <c r="H343"/>
      <c r="I343"/>
      <c r="J343"/>
      <c r="K343"/>
    </row>
    <row r="344" spans="1:11" x14ac:dyDescent="0.35">
      <c r="A344" s="14"/>
      <c r="B344" s="14"/>
      <c r="C344" s="14"/>
      <c r="D344" s="14"/>
      <c r="E344" s="14"/>
      <c r="F344"/>
      <c r="G344"/>
      <c r="H344"/>
      <c r="I344"/>
      <c r="J344"/>
      <c r="K344"/>
    </row>
    <row r="345" spans="1:11" x14ac:dyDescent="0.35">
      <c r="A345" s="14"/>
      <c r="B345" s="14"/>
      <c r="C345" s="14"/>
      <c r="D345" s="14"/>
      <c r="E345" s="14"/>
      <c r="F345"/>
      <c r="G345"/>
      <c r="H345"/>
      <c r="I345"/>
      <c r="J345"/>
      <c r="K345"/>
    </row>
    <row r="346" spans="1:11" x14ac:dyDescent="0.35">
      <c r="A346" s="14"/>
      <c r="B346" s="14"/>
      <c r="C346" s="14"/>
      <c r="D346" s="14"/>
      <c r="E346" s="14"/>
      <c r="F346"/>
      <c r="G346"/>
      <c r="H346"/>
      <c r="I346"/>
      <c r="J346"/>
      <c r="K346"/>
    </row>
    <row r="347" spans="1:11" x14ac:dyDescent="0.35">
      <c r="A347" s="14"/>
      <c r="B347" s="14"/>
      <c r="C347" s="14"/>
      <c r="D347" s="14"/>
      <c r="E347" s="14"/>
      <c r="F347"/>
      <c r="G347"/>
      <c r="H347"/>
      <c r="I347"/>
      <c r="J347"/>
      <c r="K347"/>
    </row>
    <row r="348" spans="1:11" x14ac:dyDescent="0.35">
      <c r="A348" s="14"/>
      <c r="B348" s="14"/>
      <c r="C348" s="14"/>
      <c r="D348" s="14"/>
      <c r="E348" s="14"/>
      <c r="F348"/>
      <c r="G348"/>
      <c r="H348"/>
      <c r="I348"/>
      <c r="J348"/>
      <c r="K348"/>
    </row>
    <row r="349" spans="1:11" x14ac:dyDescent="0.35">
      <c r="A349" s="14"/>
      <c r="B349" s="14"/>
      <c r="C349" s="14"/>
      <c r="D349" s="14"/>
      <c r="E349" s="14"/>
      <c r="F349"/>
      <c r="G349"/>
      <c r="H349"/>
      <c r="I349"/>
      <c r="J349"/>
      <c r="K349"/>
    </row>
    <row r="350" spans="1:11" x14ac:dyDescent="0.35">
      <c r="A350" s="14"/>
      <c r="B350" s="14"/>
      <c r="C350" s="14"/>
      <c r="D350" s="14"/>
      <c r="E350" s="14"/>
      <c r="F350"/>
      <c r="G350"/>
      <c r="H350"/>
      <c r="I350"/>
      <c r="J350"/>
      <c r="K350"/>
    </row>
    <row r="351" spans="1:11" x14ac:dyDescent="0.35">
      <c r="A351" s="14"/>
      <c r="B351" s="14"/>
      <c r="C351" s="14"/>
      <c r="D351" s="14"/>
      <c r="E351" s="14"/>
      <c r="F351"/>
      <c r="G351"/>
      <c r="H351"/>
      <c r="I351"/>
      <c r="J351"/>
      <c r="K351"/>
    </row>
    <row r="352" spans="1:11" x14ac:dyDescent="0.35">
      <c r="A352" s="14"/>
      <c r="B352" s="14"/>
      <c r="C352" s="14"/>
      <c r="D352" s="14"/>
      <c r="E352" s="14"/>
      <c r="F352"/>
      <c r="G352"/>
      <c r="H352"/>
      <c r="I352"/>
      <c r="J352"/>
      <c r="K352"/>
    </row>
    <row r="353" spans="1:11" x14ac:dyDescent="0.35">
      <c r="A353" s="14"/>
      <c r="B353" s="14"/>
      <c r="C353" s="14"/>
      <c r="D353" s="14"/>
      <c r="E353" s="14"/>
      <c r="F353"/>
      <c r="G353"/>
      <c r="H353"/>
      <c r="I353"/>
      <c r="J353"/>
      <c r="K353"/>
    </row>
    <row r="354" spans="1:11" x14ac:dyDescent="0.35">
      <c r="A354" s="14"/>
      <c r="B354" s="14"/>
      <c r="C354" s="14"/>
      <c r="D354" s="14"/>
      <c r="E354" s="14"/>
      <c r="F354"/>
      <c r="G354"/>
      <c r="H354"/>
      <c r="I354"/>
      <c r="J354"/>
      <c r="K354"/>
    </row>
    <row r="355" spans="1:11" x14ac:dyDescent="0.35">
      <c r="A355" s="14"/>
      <c r="B355" s="14"/>
      <c r="C355" s="14"/>
      <c r="D355" s="14"/>
      <c r="E355" s="14"/>
      <c r="F355"/>
      <c r="G355"/>
      <c r="H355"/>
      <c r="I355"/>
      <c r="J355"/>
      <c r="K355"/>
    </row>
    <row r="356" spans="1:11" x14ac:dyDescent="0.35">
      <c r="A356" s="14"/>
      <c r="B356" s="14"/>
      <c r="C356" s="14"/>
      <c r="D356" s="14"/>
      <c r="E356" s="14"/>
      <c r="F356"/>
      <c r="G356"/>
      <c r="H356"/>
      <c r="I356"/>
      <c r="J356"/>
      <c r="K356"/>
    </row>
    <row r="357" spans="1:11" x14ac:dyDescent="0.35">
      <c r="A357" s="14"/>
      <c r="B357" s="14"/>
      <c r="C357" s="14"/>
      <c r="D357" s="14"/>
      <c r="E357" s="14"/>
      <c r="F357"/>
      <c r="G357"/>
      <c r="H357"/>
      <c r="I357"/>
      <c r="J357"/>
      <c r="K357"/>
    </row>
    <row r="358" spans="1:11" x14ac:dyDescent="0.35">
      <c r="A358" s="14"/>
      <c r="B358" s="14"/>
      <c r="C358" s="14"/>
      <c r="D358" s="14"/>
      <c r="E358" s="14"/>
      <c r="F358"/>
      <c r="G358"/>
      <c r="H358"/>
      <c r="I358"/>
      <c r="J358"/>
      <c r="K358"/>
    </row>
    <row r="359" spans="1:11" x14ac:dyDescent="0.35">
      <c r="A359" s="14"/>
      <c r="B359" s="14"/>
      <c r="C359" s="14"/>
      <c r="D359" s="14"/>
      <c r="E359" s="14"/>
      <c r="F359"/>
      <c r="G359"/>
      <c r="H359"/>
      <c r="I359"/>
      <c r="J359"/>
      <c r="K359"/>
    </row>
    <row r="360" spans="1:11" x14ac:dyDescent="0.35">
      <c r="A360" s="14"/>
      <c r="B360" s="14"/>
      <c r="C360" s="14"/>
      <c r="D360" s="14"/>
      <c r="E360" s="14"/>
      <c r="F360"/>
      <c r="G360"/>
      <c r="H360"/>
      <c r="I360"/>
      <c r="J360"/>
      <c r="K360"/>
    </row>
    <row r="361" spans="1:11" x14ac:dyDescent="0.35">
      <c r="A361" s="14"/>
      <c r="B361" s="14"/>
      <c r="C361" s="14"/>
      <c r="D361" s="14"/>
      <c r="E361" s="14"/>
      <c r="F361"/>
      <c r="G361"/>
      <c r="H361"/>
      <c r="I361"/>
      <c r="J361"/>
      <c r="K361"/>
    </row>
    <row r="362" spans="1:11" x14ac:dyDescent="0.35">
      <c r="A362" s="14"/>
      <c r="B362" s="14"/>
      <c r="C362" s="14"/>
      <c r="D362" s="14"/>
      <c r="E362" s="14"/>
      <c r="F362"/>
      <c r="G362"/>
      <c r="H362"/>
      <c r="I362"/>
      <c r="J362"/>
      <c r="K362"/>
    </row>
    <row r="363" spans="1:11" x14ac:dyDescent="0.35">
      <c r="A363" s="14"/>
      <c r="B363" s="14"/>
      <c r="C363" s="14"/>
      <c r="D363" s="14"/>
      <c r="E363" s="14"/>
      <c r="F363"/>
      <c r="G363"/>
      <c r="H363"/>
      <c r="I363"/>
      <c r="J363"/>
      <c r="K363"/>
    </row>
    <row r="364" spans="1:11" x14ac:dyDescent="0.35">
      <c r="A364" s="14"/>
      <c r="B364" s="14"/>
      <c r="C364" s="14"/>
      <c r="D364" s="14"/>
      <c r="E364" s="14"/>
      <c r="F364"/>
      <c r="G364"/>
      <c r="H364"/>
      <c r="I364"/>
      <c r="J364"/>
      <c r="K364"/>
    </row>
    <row r="365" spans="1:11" x14ac:dyDescent="0.35">
      <c r="A365" s="14"/>
      <c r="B365" s="14"/>
      <c r="C365" s="14"/>
      <c r="D365" s="14"/>
      <c r="E365" s="14"/>
      <c r="F365"/>
      <c r="G365"/>
      <c r="H365"/>
      <c r="I365"/>
      <c r="J365"/>
      <c r="K365"/>
    </row>
    <row r="366" spans="1:11" x14ac:dyDescent="0.35">
      <c r="A366" s="14"/>
      <c r="B366" s="14"/>
      <c r="C366" s="14"/>
      <c r="D366" s="14"/>
      <c r="E366" s="14"/>
      <c r="F366"/>
      <c r="G366"/>
      <c r="H366"/>
      <c r="I366"/>
      <c r="J366"/>
      <c r="K366"/>
    </row>
    <row r="367" spans="1:11" x14ac:dyDescent="0.35">
      <c r="A367" s="14"/>
      <c r="B367" s="14"/>
      <c r="C367" s="14"/>
      <c r="D367" s="14"/>
      <c r="E367" s="14"/>
      <c r="F367"/>
      <c r="G367"/>
      <c r="H367"/>
      <c r="I367"/>
      <c r="J367"/>
      <c r="K367"/>
    </row>
    <row r="368" spans="1:11" x14ac:dyDescent="0.35">
      <c r="A368" s="14"/>
      <c r="B368" s="14"/>
      <c r="C368" s="14"/>
      <c r="D368" s="14"/>
      <c r="E368" s="14"/>
      <c r="F368"/>
      <c r="G368"/>
      <c r="H368"/>
      <c r="I368"/>
      <c r="J368"/>
      <c r="K368"/>
    </row>
    <row r="369" spans="1:11" x14ac:dyDescent="0.35">
      <c r="A369" s="14"/>
      <c r="B369" s="14"/>
      <c r="C369" s="14"/>
      <c r="D369" s="14"/>
      <c r="E369" s="14"/>
      <c r="F369"/>
      <c r="G369"/>
      <c r="H369"/>
      <c r="I369"/>
      <c r="J369"/>
      <c r="K369"/>
    </row>
    <row r="370" spans="1:11" x14ac:dyDescent="0.35">
      <c r="A370" s="14"/>
      <c r="B370" s="14"/>
      <c r="C370" s="14"/>
      <c r="D370" s="14"/>
      <c r="E370" s="14"/>
      <c r="F370"/>
      <c r="G370"/>
      <c r="H370"/>
      <c r="I370"/>
      <c r="J370"/>
      <c r="K370"/>
    </row>
    <row r="371" spans="1:11" x14ac:dyDescent="0.35">
      <c r="A371" s="14"/>
      <c r="B371" s="14"/>
      <c r="C371" s="14"/>
      <c r="D371" s="14"/>
      <c r="E371" s="14"/>
      <c r="F371"/>
      <c r="G371"/>
      <c r="H371"/>
      <c r="I371"/>
      <c r="J371"/>
      <c r="K371"/>
    </row>
    <row r="372" spans="1:11" x14ac:dyDescent="0.35">
      <c r="A372" s="14"/>
      <c r="B372" s="14"/>
      <c r="C372" s="14"/>
      <c r="D372" s="14"/>
      <c r="E372" s="14"/>
      <c r="F372"/>
      <c r="G372"/>
      <c r="H372"/>
      <c r="I372"/>
      <c r="J372"/>
      <c r="K372"/>
    </row>
    <row r="373" spans="1:11" x14ac:dyDescent="0.35">
      <c r="A373" s="14"/>
      <c r="B373" s="14"/>
      <c r="C373" s="14"/>
      <c r="D373" s="14"/>
      <c r="E373" s="14"/>
      <c r="F373"/>
      <c r="G373"/>
      <c r="H373"/>
      <c r="I373"/>
      <c r="J373"/>
      <c r="K373"/>
    </row>
    <row r="374" spans="1:11" x14ac:dyDescent="0.35">
      <c r="A374" s="14"/>
      <c r="B374" s="14"/>
      <c r="C374" s="14"/>
      <c r="D374" s="14"/>
      <c r="E374" s="14"/>
      <c r="F374"/>
      <c r="G374"/>
      <c r="H374"/>
      <c r="I374"/>
      <c r="J374"/>
      <c r="K374"/>
    </row>
    <row r="375" spans="1:11" x14ac:dyDescent="0.35">
      <c r="A375" s="14"/>
      <c r="B375" s="14"/>
      <c r="C375" s="14"/>
      <c r="D375" s="14"/>
      <c r="E375" s="14"/>
      <c r="F375"/>
      <c r="G375"/>
      <c r="H375"/>
      <c r="I375"/>
      <c r="J375"/>
      <c r="K375"/>
    </row>
    <row r="376" spans="1:11" x14ac:dyDescent="0.35">
      <c r="A376" s="14"/>
      <c r="B376" s="14"/>
      <c r="C376" s="14"/>
      <c r="D376" s="14"/>
      <c r="E376" s="14"/>
      <c r="F376"/>
      <c r="G376"/>
      <c r="H376"/>
      <c r="I376"/>
      <c r="J376"/>
      <c r="K376"/>
    </row>
    <row r="377" spans="1:11" x14ac:dyDescent="0.35">
      <c r="A377" s="14"/>
      <c r="B377" s="14"/>
      <c r="C377" s="14"/>
      <c r="D377" s="14"/>
      <c r="E377" s="14"/>
      <c r="F377"/>
      <c r="G377"/>
      <c r="H377"/>
      <c r="I377"/>
      <c r="J377"/>
      <c r="K377"/>
    </row>
    <row r="378" spans="1:11" x14ac:dyDescent="0.35">
      <c r="A378" s="14"/>
      <c r="B378" s="14"/>
      <c r="C378" s="14"/>
      <c r="D378" s="14"/>
      <c r="E378" s="14"/>
      <c r="F378"/>
      <c r="G378"/>
      <c r="H378"/>
      <c r="I378"/>
      <c r="J378"/>
      <c r="K378"/>
    </row>
    <row r="379" spans="1:11" x14ac:dyDescent="0.35">
      <c r="A379" s="14"/>
      <c r="B379" s="14"/>
      <c r="C379" s="14"/>
      <c r="D379" s="14"/>
      <c r="E379" s="14"/>
      <c r="F379"/>
      <c r="G379"/>
      <c r="H379"/>
      <c r="I379"/>
      <c r="J379"/>
      <c r="K379"/>
    </row>
    <row r="380" spans="1:11" x14ac:dyDescent="0.35">
      <c r="A380" s="14"/>
      <c r="B380" s="14"/>
      <c r="C380" s="14"/>
      <c r="D380" s="14"/>
      <c r="E380" s="14"/>
      <c r="F380"/>
      <c r="G380"/>
      <c r="H380"/>
      <c r="I380"/>
      <c r="J380"/>
      <c r="K380"/>
    </row>
    <row r="381" spans="1:11" x14ac:dyDescent="0.35">
      <c r="A381" s="14"/>
      <c r="B381" s="14"/>
      <c r="C381" s="14"/>
      <c r="D381" s="14"/>
      <c r="E381" s="14"/>
      <c r="F381"/>
      <c r="G381"/>
      <c r="H381"/>
      <c r="I381"/>
      <c r="J381"/>
      <c r="K381"/>
    </row>
    <row r="382" spans="1:11" x14ac:dyDescent="0.35">
      <c r="A382" s="14"/>
      <c r="B382" s="14"/>
      <c r="C382" s="14"/>
      <c r="D382" s="14"/>
      <c r="E382" s="14"/>
      <c r="F382"/>
      <c r="G382"/>
      <c r="H382"/>
      <c r="I382"/>
      <c r="J382"/>
      <c r="K382"/>
    </row>
    <row r="383" spans="1:11" x14ac:dyDescent="0.35">
      <c r="A383" s="14"/>
      <c r="B383" s="14"/>
      <c r="C383" s="14"/>
      <c r="D383" s="14"/>
      <c r="E383" s="14"/>
      <c r="F383"/>
      <c r="G383"/>
      <c r="H383"/>
      <c r="I383"/>
      <c r="J383"/>
      <c r="K383"/>
    </row>
    <row r="384" spans="1:11" x14ac:dyDescent="0.35">
      <c r="A384" s="14"/>
      <c r="B384" s="14"/>
      <c r="C384" s="14"/>
      <c r="D384" s="14"/>
      <c r="E384" s="14"/>
      <c r="F384"/>
      <c r="G384"/>
      <c r="H384"/>
      <c r="I384"/>
      <c r="J384"/>
      <c r="K384"/>
    </row>
    <row r="385" spans="1:11" x14ac:dyDescent="0.35">
      <c r="A385" s="14"/>
      <c r="B385" s="14"/>
      <c r="C385" s="14"/>
      <c r="D385" s="14"/>
      <c r="E385" s="14"/>
      <c r="F385"/>
      <c r="G385"/>
      <c r="H385"/>
      <c r="I385"/>
      <c r="J385"/>
      <c r="K385"/>
    </row>
    <row r="386" spans="1:11" x14ac:dyDescent="0.35">
      <c r="A386" s="14"/>
      <c r="B386" s="14"/>
      <c r="C386" s="14"/>
      <c r="D386" s="14"/>
      <c r="E386" s="14"/>
      <c r="F386"/>
      <c r="G386"/>
      <c r="H386"/>
      <c r="I386"/>
      <c r="J386"/>
      <c r="K386"/>
    </row>
    <row r="387" spans="1:11" x14ac:dyDescent="0.35">
      <c r="A387" s="14"/>
      <c r="B387" s="14"/>
      <c r="C387" s="14"/>
      <c r="D387" s="14"/>
      <c r="E387" s="14"/>
      <c r="F387"/>
      <c r="G387"/>
      <c r="H387"/>
      <c r="I387"/>
      <c r="J387"/>
      <c r="K387"/>
    </row>
    <row r="388" spans="1:11" x14ac:dyDescent="0.35">
      <c r="A388" s="14"/>
      <c r="B388" s="14"/>
      <c r="C388" s="14"/>
      <c r="D388" s="14"/>
      <c r="E388" s="14"/>
      <c r="F388"/>
      <c r="G388"/>
      <c r="H388"/>
      <c r="I388"/>
      <c r="J388"/>
      <c r="K388"/>
    </row>
    <row r="389" spans="1:11" x14ac:dyDescent="0.35">
      <c r="A389" s="14"/>
      <c r="B389" s="14"/>
      <c r="C389" s="14"/>
      <c r="D389" s="14"/>
      <c r="E389" s="14"/>
      <c r="F389"/>
      <c r="G389"/>
      <c r="H389"/>
      <c r="I389"/>
      <c r="J389"/>
      <c r="K389"/>
    </row>
    <row r="390" spans="1:11" x14ac:dyDescent="0.35">
      <c r="A390" s="14"/>
      <c r="B390" s="14"/>
      <c r="C390" s="14"/>
      <c r="D390" s="14"/>
      <c r="E390" s="14"/>
      <c r="F390"/>
      <c r="G390"/>
      <c r="H390"/>
      <c r="I390"/>
      <c r="J390"/>
      <c r="K390"/>
    </row>
    <row r="391" spans="1:11" x14ac:dyDescent="0.35">
      <c r="A391" s="14"/>
      <c r="B391" s="14"/>
      <c r="C391" s="14"/>
      <c r="D391" s="14"/>
      <c r="E391" s="14"/>
      <c r="F391"/>
      <c r="G391"/>
      <c r="H391"/>
      <c r="I391"/>
      <c r="J391"/>
      <c r="K391"/>
    </row>
    <row r="392" spans="1:11" x14ac:dyDescent="0.35">
      <c r="A392" s="14"/>
      <c r="B392" s="14"/>
      <c r="C392" s="14"/>
      <c r="D392" s="14"/>
      <c r="E392" s="14"/>
      <c r="F392"/>
      <c r="G392"/>
      <c r="H392"/>
      <c r="I392"/>
      <c r="J392"/>
      <c r="K392"/>
    </row>
    <row r="393" spans="1:11" x14ac:dyDescent="0.35">
      <c r="A393" s="14"/>
      <c r="B393" s="14"/>
      <c r="C393" s="14"/>
      <c r="D393" s="14"/>
      <c r="E393" s="14"/>
      <c r="F393"/>
      <c r="G393"/>
      <c r="H393"/>
      <c r="I393"/>
      <c r="J393"/>
      <c r="K393"/>
    </row>
    <row r="394" spans="1:11" x14ac:dyDescent="0.35">
      <c r="A394" s="14"/>
      <c r="B394" s="14"/>
      <c r="C394" s="14"/>
      <c r="D394" s="14"/>
      <c r="E394" s="14"/>
      <c r="F394"/>
      <c r="G394"/>
      <c r="H394"/>
      <c r="I394"/>
      <c r="J394"/>
      <c r="K394"/>
    </row>
    <row r="395" spans="1:11" x14ac:dyDescent="0.35">
      <c r="A395" s="14"/>
      <c r="B395" s="14"/>
      <c r="C395" s="14"/>
      <c r="D395" s="14"/>
      <c r="E395" s="14"/>
      <c r="F395"/>
      <c r="G395"/>
      <c r="H395"/>
      <c r="I395"/>
      <c r="J395"/>
      <c r="K395"/>
    </row>
    <row r="396" spans="1:11" x14ac:dyDescent="0.35">
      <c r="A396" s="14"/>
      <c r="B396" s="14"/>
      <c r="C396" s="14"/>
      <c r="D396" s="14"/>
      <c r="E396" s="14"/>
      <c r="F396"/>
      <c r="G396"/>
      <c r="H396"/>
      <c r="I396"/>
      <c r="J396"/>
      <c r="K396"/>
    </row>
    <row r="397" spans="1:11" x14ac:dyDescent="0.35">
      <c r="A397" s="14"/>
      <c r="B397" s="14"/>
      <c r="C397" s="14"/>
      <c r="D397" s="14"/>
      <c r="E397" s="14"/>
      <c r="F397"/>
      <c r="G397"/>
      <c r="H397"/>
      <c r="I397"/>
      <c r="J397"/>
      <c r="K397"/>
    </row>
    <row r="398" spans="1:11" x14ac:dyDescent="0.35">
      <c r="A398" s="14"/>
      <c r="B398" s="14"/>
      <c r="C398" s="14"/>
      <c r="D398" s="14"/>
      <c r="E398" s="14"/>
      <c r="F398"/>
      <c r="G398"/>
      <c r="H398"/>
      <c r="I398"/>
      <c r="J398"/>
      <c r="K398"/>
    </row>
    <row r="399" spans="1:11" x14ac:dyDescent="0.35">
      <c r="A399" s="14"/>
      <c r="B399" s="14"/>
      <c r="C399" s="14"/>
      <c r="D399" s="14"/>
      <c r="E399" s="14"/>
      <c r="F399"/>
      <c r="G399"/>
      <c r="H399"/>
      <c r="I399"/>
      <c r="J399"/>
      <c r="K399"/>
    </row>
    <row r="400" spans="1:11" x14ac:dyDescent="0.35">
      <c r="A400" s="14"/>
      <c r="B400" s="14"/>
      <c r="C400" s="14"/>
      <c r="D400" s="14"/>
      <c r="E400" s="14"/>
      <c r="F400"/>
      <c r="G400"/>
      <c r="H400"/>
      <c r="I400"/>
      <c r="J400"/>
      <c r="K400"/>
    </row>
    <row r="401" spans="1:11" x14ac:dyDescent="0.35">
      <c r="A401" s="14"/>
      <c r="B401" s="14"/>
      <c r="C401" s="14"/>
      <c r="D401" s="14"/>
      <c r="E401" s="14"/>
      <c r="F401"/>
      <c r="G401"/>
      <c r="H401"/>
      <c r="I401"/>
      <c r="J401"/>
      <c r="K401"/>
    </row>
    <row r="402" spans="1:11" x14ac:dyDescent="0.35">
      <c r="A402" s="14"/>
      <c r="B402" s="14"/>
      <c r="C402" s="14"/>
      <c r="D402" s="14"/>
      <c r="E402" s="14"/>
      <c r="F402"/>
      <c r="G402"/>
      <c r="H402"/>
      <c r="I402"/>
      <c r="J402"/>
      <c r="K402"/>
    </row>
    <row r="403" spans="1:11" x14ac:dyDescent="0.35">
      <c r="A403" s="14"/>
      <c r="B403" s="14"/>
      <c r="C403" s="14"/>
      <c r="D403" s="14"/>
      <c r="E403" s="14"/>
      <c r="F403"/>
      <c r="G403"/>
      <c r="H403"/>
      <c r="I403"/>
      <c r="J403"/>
      <c r="K403"/>
    </row>
    <row r="404" spans="1:11" x14ac:dyDescent="0.35">
      <c r="A404" s="14"/>
      <c r="B404" s="14"/>
      <c r="C404" s="14"/>
      <c r="D404" s="14"/>
      <c r="E404" s="14"/>
      <c r="F404"/>
      <c r="G404"/>
      <c r="H404"/>
      <c r="I404"/>
      <c r="J404"/>
      <c r="K404"/>
    </row>
    <row r="405" spans="1:11" x14ac:dyDescent="0.35">
      <c r="A405" s="14"/>
      <c r="B405" s="14"/>
      <c r="C405" s="14"/>
      <c r="D405" s="14"/>
      <c r="E405" s="14"/>
      <c r="F405"/>
      <c r="G405"/>
      <c r="H405"/>
      <c r="I405"/>
      <c r="J405"/>
      <c r="K405"/>
    </row>
    <row r="406" spans="1:11" x14ac:dyDescent="0.35">
      <c r="A406" s="14"/>
      <c r="B406" s="14"/>
      <c r="C406" s="14"/>
      <c r="D406" s="14"/>
      <c r="E406" s="14"/>
      <c r="F406"/>
      <c r="G406"/>
      <c r="H406"/>
      <c r="I406"/>
      <c r="J406"/>
      <c r="K406"/>
    </row>
    <row r="407" spans="1:11" x14ac:dyDescent="0.35">
      <c r="A407" s="14"/>
      <c r="B407" s="14"/>
      <c r="C407" s="14"/>
      <c r="D407" s="14"/>
      <c r="E407" s="14"/>
      <c r="F407"/>
      <c r="G407"/>
      <c r="H407"/>
      <c r="I407"/>
      <c r="J407"/>
      <c r="K407"/>
    </row>
    <row r="408" spans="1:11" x14ac:dyDescent="0.35">
      <c r="A408" s="14"/>
      <c r="B408" s="14"/>
      <c r="C408" s="14"/>
      <c r="D408" s="14"/>
      <c r="E408" s="14"/>
      <c r="F408"/>
      <c r="G408"/>
      <c r="H408"/>
      <c r="I408"/>
      <c r="J408"/>
      <c r="K408"/>
    </row>
    <row r="409" spans="1:11" x14ac:dyDescent="0.35">
      <c r="A409" s="14"/>
      <c r="B409" s="14"/>
      <c r="C409" s="14"/>
      <c r="D409" s="14"/>
      <c r="E409" s="14"/>
      <c r="F409"/>
      <c r="G409"/>
      <c r="H409"/>
      <c r="I409"/>
      <c r="J409"/>
      <c r="K409"/>
    </row>
    <row r="410" spans="1:11" x14ac:dyDescent="0.35">
      <c r="A410" s="14"/>
      <c r="B410" s="14"/>
      <c r="C410" s="14"/>
      <c r="D410" s="14"/>
      <c r="E410" s="14"/>
      <c r="F410"/>
      <c r="G410"/>
      <c r="H410"/>
      <c r="I410"/>
      <c r="J410"/>
      <c r="K410"/>
    </row>
    <row r="411" spans="1:11" x14ac:dyDescent="0.35">
      <c r="A411" s="14"/>
      <c r="B411" s="14"/>
      <c r="C411" s="14"/>
      <c r="D411" s="14"/>
      <c r="E411" s="14"/>
      <c r="F411"/>
      <c r="G411"/>
      <c r="H411"/>
      <c r="I411"/>
      <c r="J411"/>
      <c r="K411"/>
    </row>
    <row r="412" spans="1:11" x14ac:dyDescent="0.35">
      <c r="A412" s="14"/>
      <c r="B412" s="14"/>
      <c r="C412" s="14"/>
      <c r="D412" s="14"/>
      <c r="E412" s="14"/>
      <c r="F412"/>
      <c r="G412"/>
      <c r="H412"/>
      <c r="I412"/>
      <c r="J412"/>
      <c r="K412"/>
    </row>
    <row r="413" spans="1:11" x14ac:dyDescent="0.35">
      <c r="A413" s="14"/>
      <c r="B413" s="14"/>
      <c r="C413" s="14"/>
      <c r="D413" s="14"/>
      <c r="E413" s="14"/>
      <c r="F413"/>
      <c r="G413"/>
      <c r="H413"/>
      <c r="I413"/>
      <c r="J413"/>
      <c r="K413"/>
    </row>
    <row r="414" spans="1:11" x14ac:dyDescent="0.35">
      <c r="A414" s="14"/>
      <c r="B414" s="14"/>
      <c r="C414" s="14"/>
      <c r="D414" s="14"/>
      <c r="E414" s="14"/>
      <c r="F414"/>
      <c r="G414"/>
      <c r="H414"/>
      <c r="I414"/>
      <c r="J414"/>
      <c r="K414"/>
    </row>
    <row r="415" spans="1:11" x14ac:dyDescent="0.35">
      <c r="A415" s="14"/>
      <c r="B415" s="14"/>
      <c r="C415" s="14"/>
      <c r="D415" s="14"/>
      <c r="E415" s="14"/>
      <c r="F415"/>
      <c r="G415"/>
      <c r="H415"/>
      <c r="I415"/>
      <c r="J415"/>
      <c r="K415"/>
    </row>
    <row r="416" spans="1:11" x14ac:dyDescent="0.35">
      <c r="A416" s="14"/>
      <c r="B416" s="14"/>
      <c r="C416" s="14"/>
      <c r="D416" s="14"/>
      <c r="E416" s="14"/>
      <c r="F416"/>
      <c r="G416"/>
      <c r="H416"/>
      <c r="I416"/>
      <c r="J416"/>
      <c r="K416"/>
    </row>
    <row r="417" spans="1:11" x14ac:dyDescent="0.35">
      <c r="A417" s="14"/>
      <c r="B417" s="14"/>
      <c r="C417" s="14"/>
      <c r="D417" s="14"/>
      <c r="E417" s="14"/>
      <c r="F417"/>
      <c r="G417"/>
      <c r="H417"/>
      <c r="I417"/>
      <c r="J417"/>
      <c r="K417"/>
    </row>
    <row r="418" spans="1:11" x14ac:dyDescent="0.35">
      <c r="A418" s="14"/>
      <c r="B418" s="14"/>
      <c r="C418" s="14"/>
      <c r="D418" s="14"/>
      <c r="E418" s="14"/>
      <c r="F418"/>
      <c r="G418"/>
      <c r="H418"/>
      <c r="I418"/>
      <c r="J418"/>
      <c r="K418"/>
    </row>
    <row r="419" spans="1:11" x14ac:dyDescent="0.35">
      <c r="A419" s="14"/>
      <c r="B419" s="14"/>
      <c r="C419" s="14"/>
      <c r="D419" s="14"/>
      <c r="E419" s="14"/>
      <c r="F419"/>
      <c r="G419"/>
      <c r="H419"/>
      <c r="I419"/>
      <c r="J419"/>
      <c r="K419"/>
    </row>
    <row r="420" spans="1:11" x14ac:dyDescent="0.35">
      <c r="A420" s="14"/>
      <c r="B420" s="14"/>
      <c r="C420" s="14"/>
      <c r="D420" s="14"/>
      <c r="E420" s="14"/>
      <c r="F420"/>
      <c r="G420"/>
      <c r="H420"/>
      <c r="I420"/>
      <c r="J420"/>
      <c r="K420"/>
    </row>
    <row r="421" spans="1:11" x14ac:dyDescent="0.35">
      <c r="A421" s="14"/>
      <c r="B421" s="14"/>
      <c r="C421" s="14"/>
      <c r="D421" s="14"/>
      <c r="E421" s="14"/>
      <c r="F421"/>
      <c r="G421"/>
      <c r="H421"/>
      <c r="I421"/>
      <c r="J421"/>
      <c r="K421"/>
    </row>
    <row r="422" spans="1:11" x14ac:dyDescent="0.35">
      <c r="A422" s="14"/>
      <c r="B422" s="14"/>
      <c r="C422" s="14"/>
      <c r="D422" s="14"/>
      <c r="E422" s="14"/>
      <c r="F422"/>
      <c r="G422"/>
      <c r="H422"/>
      <c r="I422"/>
      <c r="J422"/>
      <c r="K422"/>
    </row>
    <row r="423" spans="1:11" x14ac:dyDescent="0.35">
      <c r="A423" s="14"/>
      <c r="B423" s="14"/>
      <c r="C423" s="14"/>
      <c r="D423" s="14"/>
      <c r="E423" s="14"/>
      <c r="F423"/>
      <c r="G423"/>
      <c r="H423"/>
      <c r="I423"/>
      <c r="J423"/>
      <c r="K423"/>
    </row>
    <row r="424" spans="1:11" x14ac:dyDescent="0.35">
      <c r="A424" s="14"/>
      <c r="B424" s="14"/>
      <c r="C424" s="14"/>
      <c r="D424" s="14"/>
      <c r="E424" s="14"/>
      <c r="F424"/>
      <c r="G424"/>
      <c r="H424"/>
      <c r="I424"/>
      <c r="J424"/>
      <c r="K424"/>
    </row>
    <row r="425" spans="1:11" x14ac:dyDescent="0.35">
      <c r="A425" s="14"/>
      <c r="B425" s="14"/>
      <c r="C425" s="14"/>
      <c r="D425" s="14"/>
      <c r="E425" s="14"/>
      <c r="F425"/>
      <c r="G425"/>
      <c r="H425"/>
      <c r="I425"/>
      <c r="J425"/>
      <c r="K425"/>
    </row>
    <row r="426" spans="1:11" x14ac:dyDescent="0.35">
      <c r="A426" s="14"/>
      <c r="B426" s="14"/>
      <c r="C426" s="14"/>
      <c r="D426" s="14"/>
      <c r="E426" s="14"/>
      <c r="F426"/>
      <c r="G426"/>
      <c r="H426"/>
      <c r="I426"/>
      <c r="J426"/>
      <c r="K426"/>
    </row>
    <row r="427" spans="1:11" x14ac:dyDescent="0.35">
      <c r="A427" s="14"/>
      <c r="B427" s="14"/>
      <c r="C427" s="14"/>
      <c r="D427" s="14"/>
      <c r="E427" s="14"/>
      <c r="F427"/>
      <c r="G427"/>
      <c r="H427"/>
      <c r="I427"/>
      <c r="J427"/>
      <c r="K427"/>
    </row>
    <row r="428" spans="1:11" x14ac:dyDescent="0.35">
      <c r="A428" s="14"/>
      <c r="B428" s="14"/>
      <c r="C428" s="14"/>
      <c r="D428" s="14"/>
      <c r="E428" s="14"/>
      <c r="F428"/>
      <c r="G428"/>
      <c r="H428"/>
      <c r="I428"/>
      <c r="J428"/>
      <c r="K428"/>
    </row>
    <row r="429" spans="1:11" x14ac:dyDescent="0.35">
      <c r="A429" s="14"/>
      <c r="B429" s="14"/>
      <c r="C429" s="14"/>
      <c r="D429" s="14"/>
      <c r="E429" s="14"/>
      <c r="F429"/>
      <c r="G429"/>
      <c r="H429"/>
      <c r="I429"/>
      <c r="J429"/>
      <c r="K429"/>
    </row>
    <row r="430" spans="1:11" x14ac:dyDescent="0.35">
      <c r="A430" s="14"/>
      <c r="B430" s="14"/>
      <c r="C430" s="14"/>
      <c r="D430" s="14"/>
      <c r="E430" s="14"/>
      <c r="F430"/>
      <c r="G430"/>
      <c r="H430"/>
      <c r="I430"/>
      <c r="J430"/>
      <c r="K430"/>
    </row>
    <row r="431" spans="1:11" x14ac:dyDescent="0.35">
      <c r="A431" s="14"/>
      <c r="B431" s="14"/>
      <c r="C431" s="14"/>
      <c r="D431" s="14"/>
      <c r="E431" s="14"/>
      <c r="F431"/>
      <c r="G431"/>
      <c r="H431"/>
      <c r="I431"/>
      <c r="J431"/>
      <c r="K431"/>
    </row>
  </sheetData>
  <sheetProtection algorithmName="SHA-512" hashValue="Hl2pQwQpEmIsNLSHJRN29IcvvmWWigk6El8XJLl83XoalayU5sNXVeuBfVcwTxGiqArbL1Ap2O1EmDckHJ5XBQ==" saltValue="MoKJy0SBbEvoDlAu4LyHAw==" spinCount="100000" sheet="1" objects="1" scenarios="1"/>
  <mergeCells count="42">
    <mergeCell ref="A52:H52"/>
    <mergeCell ref="K3:K5"/>
    <mergeCell ref="K39:K50"/>
    <mergeCell ref="K26:K35"/>
    <mergeCell ref="K21:K22"/>
    <mergeCell ref="K14:K19"/>
    <mergeCell ref="K7:K11"/>
    <mergeCell ref="K24:K25"/>
    <mergeCell ref="B18:F18"/>
    <mergeCell ref="B20:H20"/>
    <mergeCell ref="B21:H21"/>
    <mergeCell ref="A24:H24"/>
    <mergeCell ref="A38:H38"/>
    <mergeCell ref="A10:C10"/>
    <mergeCell ref="A11:C11"/>
    <mergeCell ref="F9:G9"/>
    <mergeCell ref="B17:E17"/>
    <mergeCell ref="B15:E15"/>
    <mergeCell ref="B16:E16"/>
    <mergeCell ref="B14:E14"/>
    <mergeCell ref="B13:F13"/>
    <mergeCell ref="B36:D36"/>
    <mergeCell ref="B50:D50"/>
    <mergeCell ref="A5:I5"/>
    <mergeCell ref="D11:I11"/>
    <mergeCell ref="B22:H22"/>
    <mergeCell ref="D7:I7"/>
    <mergeCell ref="D8:I8"/>
    <mergeCell ref="A7:C7"/>
    <mergeCell ref="A8:C8"/>
    <mergeCell ref="D10:E10"/>
    <mergeCell ref="H9:I9"/>
    <mergeCell ref="H10:I10"/>
    <mergeCell ref="H13:I13"/>
    <mergeCell ref="D9:E9"/>
    <mergeCell ref="A9:C9"/>
    <mergeCell ref="F10:G10"/>
    <mergeCell ref="B53:D53"/>
    <mergeCell ref="A54:I54"/>
    <mergeCell ref="A56:H56"/>
    <mergeCell ref="K57:M61"/>
    <mergeCell ref="K53:K54"/>
  </mergeCells>
  <conditionalFormatting sqref="F26:F35">
    <cfRule type="containsText" dxfId="20" priority="35" operator="containsText" text="fel land">
      <formula>NOT(ISERROR(SEARCH("fel land",F26)))</formula>
    </cfRule>
  </conditionalFormatting>
  <conditionalFormatting sqref="F40:F49">
    <cfRule type="containsText" dxfId="19" priority="34" operator="containsText" text="fel land">
      <formula>NOT(ISERROR(SEARCH("fel land",F40)))</formula>
    </cfRule>
  </conditionalFormatting>
  <conditionalFormatting sqref="D7:I7">
    <cfRule type="containsBlanks" dxfId="18" priority="36">
      <formula>LEN(TRIM(D7))=0</formula>
    </cfRule>
  </conditionalFormatting>
  <conditionalFormatting sqref="D8:I8">
    <cfRule type="containsBlanks" dxfId="17" priority="21">
      <formula>LEN(TRIM(D8))=0</formula>
    </cfRule>
  </conditionalFormatting>
  <conditionalFormatting sqref="D9:E9">
    <cfRule type="cellIs" dxfId="16" priority="20" operator="equal">
      <formula>"Välj från listan"</formula>
    </cfRule>
  </conditionalFormatting>
  <conditionalFormatting sqref="D10:E10">
    <cfRule type="cellIs" dxfId="15" priority="19" operator="equal">
      <formula>"Välj från listan"</formula>
    </cfRule>
  </conditionalFormatting>
  <conditionalFormatting sqref="H9:I9">
    <cfRule type="cellIs" dxfId="14" priority="18" operator="equal">
      <formula>"Välj från listan"</formula>
    </cfRule>
  </conditionalFormatting>
  <conditionalFormatting sqref="H10:I10">
    <cfRule type="cellIs" dxfId="13" priority="17" operator="equal">
      <formula>"Välj från listan"</formula>
    </cfRule>
  </conditionalFormatting>
  <conditionalFormatting sqref="I17:I18">
    <cfRule type="containsBlanks" dxfId="12" priority="16">
      <formula>LEN(TRIM(I17))=0</formula>
    </cfRule>
  </conditionalFormatting>
  <conditionalFormatting sqref="B22:H22">
    <cfRule type="cellIs" dxfId="11" priority="15" operator="equal">
      <formula>"Välj från listan"</formula>
    </cfRule>
  </conditionalFormatting>
  <conditionalFormatting sqref="D11:I11">
    <cfRule type="containsBlanks" dxfId="10" priority="14">
      <formula>LEN(TRIM(D11))=0</formula>
    </cfRule>
  </conditionalFormatting>
  <conditionalFormatting sqref="E26:E27">
    <cfRule type="containsBlanks" dxfId="9" priority="13">
      <formula>LEN(TRIM(E26))=0</formula>
    </cfRule>
  </conditionalFormatting>
  <conditionalFormatting sqref="H40:H41">
    <cfRule type="containsBlanks" dxfId="8" priority="11">
      <formula>LEN(TRIM(H40))=0</formula>
    </cfRule>
  </conditionalFormatting>
  <conditionalFormatting sqref="B26">
    <cfRule type="cellIs" dxfId="7" priority="10" operator="equal">
      <formula>"Välj"</formula>
    </cfRule>
  </conditionalFormatting>
  <conditionalFormatting sqref="B27">
    <cfRule type="cellIs" dxfId="6" priority="9" operator="equal">
      <formula>"Välj"</formula>
    </cfRule>
  </conditionalFormatting>
  <conditionalFormatting sqref="B40">
    <cfRule type="cellIs" dxfId="5" priority="8" operator="equal">
      <formula>"Välj"</formula>
    </cfRule>
  </conditionalFormatting>
  <conditionalFormatting sqref="B41">
    <cfRule type="cellIs" dxfId="4" priority="7" operator="equal">
      <formula>"Välj"</formula>
    </cfRule>
  </conditionalFormatting>
  <conditionalFormatting sqref="I56">
    <cfRule type="cellIs" dxfId="3" priority="4" operator="equal">
      <formula>0</formula>
    </cfRule>
  </conditionalFormatting>
  <conditionalFormatting sqref="F58:G59">
    <cfRule type="cellIs" dxfId="2" priority="3" operator="equal">
      <formula>0</formula>
    </cfRule>
  </conditionalFormatting>
  <conditionalFormatting sqref="E40:E41">
    <cfRule type="containsBlanks" dxfId="1" priority="2">
      <formula>LEN(TRIM(E40))=0</formula>
    </cfRule>
  </conditionalFormatting>
  <conditionalFormatting sqref="I52">
    <cfRule type="cellIs" dxfId="0" priority="1" operator="equal">
      <formula>0</formula>
    </cfRule>
  </conditionalFormatting>
  <dataValidations count="9">
    <dataValidation type="list" allowBlank="1" showInputMessage="1" showErrorMessage="1" sqref="D10:E10" xr:uid="{00000000-0002-0000-0000-000000000000}">
      <formula1>days</formula1>
    </dataValidation>
    <dataValidation type="list" allowBlank="1" showInputMessage="1" showErrorMessage="1" sqref="B40:B49 B26:B35" xr:uid="{00000000-0002-0000-0000-000003000000}">
      <formula1>country</formula1>
    </dataValidation>
    <dataValidation type="whole" operator="greaterThan" allowBlank="1" showInputMessage="1" showErrorMessage="1" sqref="E26:E35 E40:E49" xr:uid="{00000000-0002-0000-0000-000004000000}">
      <formula1>0</formula1>
    </dataValidation>
    <dataValidation type="list" allowBlank="1" showInputMessage="1" showErrorMessage="1" sqref="D9:E9" xr:uid="{E71A3016-AE89-4F8A-B198-204DDFCDEDF1}">
      <formula1>startm</formula1>
    </dataValidation>
    <dataValidation type="list" allowBlank="1" showInputMessage="1" showErrorMessage="1" sqref="H9" xr:uid="{89CD1CA0-CBE3-425E-9CDB-81E9D6C5C852}">
      <formula1>new</formula1>
    </dataValidation>
    <dataValidation type="list" allowBlank="1" showInputMessage="1" showErrorMessage="1" sqref="H10:I10" xr:uid="{00000000-0002-0000-0000-000005000000}">
      <formula1>host</formula1>
    </dataValidation>
    <dataValidation type="whole" allowBlank="1" showInputMessage="1" showErrorMessage="1" sqref="I17:I18 E58:E59 H59" xr:uid="{92D3DBD2-EA41-4BB0-AA29-B4665516CAE3}">
      <formula1>0</formula1>
      <formula2>999</formula2>
    </dataValidation>
    <dataValidation type="whole" allowBlank="1" showInputMessage="1" showErrorMessage="1" sqref="H40:H49" xr:uid="{92795033-296C-4680-8916-CFEC33203432}">
      <formula1>1</formula1>
      <formula2>999</formula2>
    </dataValidation>
    <dataValidation type="whole" allowBlank="1" showInputMessage="1" showErrorMessage="1" sqref="E53" xr:uid="{2BD63702-155F-4E2A-AA68-E8F0E2549118}">
      <formula1>0</formula1>
      <formula2>199</formula2>
    </dataValidation>
  </dataValidations>
  <pageMargins left="0.19685039370078741" right="0.11811023622047245" top="7.874015748031496E-2" bottom="7.874015748031496E-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'rates - to be hidden'!$J$2:$J$9</xm:f>
          </x14:formula1>
          <xm:sqref>B22:H22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23BE-0D24-4A1B-BB64-74B1CF78BAAA}">
  <dimension ref="B2:M31"/>
  <sheetViews>
    <sheetView workbookViewId="0">
      <selection activeCell="M8" sqref="M8"/>
    </sheetView>
  </sheetViews>
  <sheetFormatPr defaultRowHeight="14.5" x14ac:dyDescent="0.35"/>
  <cols>
    <col min="1" max="1" width="5.7265625" customWidth="1"/>
    <col min="2" max="2" width="25.7265625" customWidth="1"/>
    <col min="3" max="3" width="24.7265625" bestFit="1" customWidth="1"/>
    <col min="4" max="4" width="7.7265625" bestFit="1" customWidth="1"/>
    <col min="5" max="5" width="12.7265625" bestFit="1" customWidth="1"/>
    <col min="6" max="6" width="7.7265625" bestFit="1" customWidth="1"/>
    <col min="7" max="7" width="10.54296875" bestFit="1" customWidth="1"/>
    <col min="8" max="8" width="8.26953125" customWidth="1"/>
    <col min="9" max="9" width="6.26953125" bestFit="1" customWidth="1"/>
    <col min="10" max="10" width="9.26953125" bestFit="1" customWidth="1"/>
    <col min="11" max="11" width="8" bestFit="1" customWidth="1"/>
    <col min="12" max="12" width="8.26953125" bestFit="1" customWidth="1"/>
    <col min="13" max="13" width="7" bestFit="1" customWidth="1"/>
    <col min="15" max="15" width="7.81640625" bestFit="1" customWidth="1"/>
    <col min="16" max="16" width="8" bestFit="1" customWidth="1"/>
    <col min="17" max="17" width="7" bestFit="1" customWidth="1"/>
  </cols>
  <sheetData>
    <row r="2" spans="2:13" ht="18.5" x14ac:dyDescent="0.45">
      <c r="B2" s="144" t="s">
        <v>211</v>
      </c>
      <c r="C2" s="24"/>
      <c r="D2" s="24"/>
    </row>
    <row r="3" spans="2:13" x14ac:dyDescent="0.35">
      <c r="B3" s="146" t="s">
        <v>212</v>
      </c>
      <c r="C3" s="24"/>
      <c r="D3" s="24"/>
    </row>
    <row r="4" spans="2:13" x14ac:dyDescent="0.35">
      <c r="B4" s="145"/>
      <c r="C4" s="24"/>
      <c r="D4" s="24"/>
    </row>
    <row r="5" spans="2:13" ht="16" thickBot="1" x14ac:dyDescent="0.4">
      <c r="B5" s="80" t="s">
        <v>213</v>
      </c>
      <c r="C5" s="73"/>
    </row>
    <row r="6" spans="2:13" x14ac:dyDescent="0.35">
      <c r="B6" s="153" t="s">
        <v>219</v>
      </c>
      <c r="C6" s="72">
        <v>2000</v>
      </c>
    </row>
    <row r="7" spans="2:13" x14ac:dyDescent="0.35">
      <c r="B7" s="153" t="s">
        <v>220</v>
      </c>
      <c r="C7" s="72">
        <v>1000</v>
      </c>
    </row>
    <row r="8" spans="2:13" x14ac:dyDescent="0.35">
      <c r="B8" s="76"/>
      <c r="C8" s="74"/>
    </row>
    <row r="9" spans="2:13" x14ac:dyDescent="0.35">
      <c r="C9" s="74"/>
    </row>
    <row r="10" spans="2:13" ht="16" thickBot="1" x14ac:dyDescent="0.4">
      <c r="B10" s="147" t="s">
        <v>217</v>
      </c>
      <c r="J10" s="75"/>
    </row>
    <row r="11" spans="2:13" x14ac:dyDescent="0.35">
      <c r="B11" s="150" t="s">
        <v>218</v>
      </c>
      <c r="C11" s="151" t="s">
        <v>224</v>
      </c>
      <c r="D11" s="86"/>
      <c r="E11" s="87"/>
      <c r="F11" s="86"/>
      <c r="G11" s="87"/>
      <c r="H11" s="86"/>
      <c r="I11" s="87"/>
      <c r="J11" s="86"/>
      <c r="K11" s="87"/>
      <c r="L11" s="86"/>
      <c r="M11" s="87"/>
    </row>
    <row r="12" spans="2:13" x14ac:dyDescent="0.35">
      <c r="B12" s="82" t="s">
        <v>66</v>
      </c>
      <c r="C12" s="84">
        <v>330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2:13" x14ac:dyDescent="0.35">
      <c r="B13" s="82" t="s">
        <v>79</v>
      </c>
      <c r="C13" s="84">
        <v>330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2:13" x14ac:dyDescent="0.35">
      <c r="B14" s="82" t="s">
        <v>81</v>
      </c>
      <c r="C14" s="84">
        <v>330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2:13" x14ac:dyDescent="0.35">
      <c r="B15" s="82" t="s">
        <v>9</v>
      </c>
      <c r="C15" s="84">
        <v>330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2:13" x14ac:dyDescent="0.35">
      <c r="B16" s="82" t="s">
        <v>24</v>
      </c>
      <c r="C16" s="84">
        <v>330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2:13" x14ac:dyDescent="0.35">
      <c r="B17" s="82" t="s">
        <v>77</v>
      </c>
      <c r="C17" s="84">
        <v>330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2:13" x14ac:dyDescent="0.35">
      <c r="B18" s="82" t="s">
        <v>65</v>
      </c>
      <c r="C18" s="84">
        <v>330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2:13" x14ac:dyDescent="0.35">
      <c r="B19" s="82" t="s">
        <v>75</v>
      </c>
      <c r="C19" s="84">
        <v>330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2:13" x14ac:dyDescent="0.35">
      <c r="B20" s="82" t="s">
        <v>71</v>
      </c>
      <c r="C20" s="84">
        <v>1300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2:13" x14ac:dyDescent="0.35">
      <c r="B21" s="82" t="s">
        <v>68</v>
      </c>
      <c r="C21" s="84">
        <v>660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2:13" ht="15" thickBot="1" x14ac:dyDescent="0.4">
      <c r="B22" s="83" t="s">
        <v>73</v>
      </c>
      <c r="C22" s="85">
        <v>660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4" spans="2:13" ht="15.75" customHeight="1" thickBot="1" x14ac:dyDescent="0.4">
      <c r="B24" s="191" t="s">
        <v>214</v>
      </c>
      <c r="C24" s="191"/>
      <c r="D24" s="78"/>
      <c r="E24" s="78"/>
      <c r="F24" s="78"/>
      <c r="G24" s="78"/>
    </row>
    <row r="25" spans="2:13" ht="15" thickBot="1" x14ac:dyDescent="0.4">
      <c r="B25" s="73" t="s">
        <v>227</v>
      </c>
      <c r="C25" s="148">
        <v>175</v>
      </c>
    </row>
    <row r="26" spans="2:13" x14ac:dyDescent="0.35">
      <c r="B26" s="76"/>
      <c r="C26" s="77"/>
    </row>
    <row r="27" spans="2:13" x14ac:dyDescent="0.35">
      <c r="C27" s="77"/>
    </row>
    <row r="28" spans="2:13" ht="16" thickBot="1" x14ac:dyDescent="0.4">
      <c r="B28" s="191" t="s">
        <v>215</v>
      </c>
      <c r="C28" s="191"/>
    </row>
    <row r="29" spans="2:13" x14ac:dyDescent="0.35">
      <c r="B29" s="81" t="s">
        <v>225</v>
      </c>
      <c r="C29" s="152">
        <v>100</v>
      </c>
    </row>
    <row r="30" spans="2:13" ht="15" thickBot="1" x14ac:dyDescent="0.4">
      <c r="B30" s="73" t="s">
        <v>226</v>
      </c>
      <c r="C30" s="154">
        <v>70</v>
      </c>
    </row>
    <row r="31" spans="2:13" x14ac:dyDescent="0.35">
      <c r="C31" s="24"/>
    </row>
  </sheetData>
  <sheetProtection algorithmName="SHA-512" hashValue="v/7qjMMp+nYkQzTiKkSe4puljmkKU/sLwz8G8qDR6xKIOuUNNO7j/RalgCtFGcOqxB7JJbYy8+9QUDoLyNgRiw==" saltValue="DnxC3cMFsCBVRYFFBuWUFA==" spinCount="100000" sheet="1" objects="1" scenarios="1"/>
  <mergeCells count="2">
    <mergeCell ref="B24:C24"/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P123"/>
  <sheetViews>
    <sheetView workbookViewId="0">
      <selection activeCell="M2" sqref="M2:M18"/>
    </sheetView>
  </sheetViews>
  <sheetFormatPr defaultColWidth="13.7265625" defaultRowHeight="14.5" x14ac:dyDescent="0.35"/>
  <cols>
    <col min="2" max="6" width="13.7265625" style="11"/>
    <col min="7" max="7" width="13.7265625" style="15"/>
    <col min="8" max="9" width="13.7265625" style="5"/>
    <col min="10" max="10" width="18.26953125" style="5" customWidth="1"/>
    <col min="11" max="11" width="13.7265625" style="5"/>
    <col min="12" max="13" width="13.7265625" style="11"/>
    <col min="14" max="14" width="29" style="5" customWidth="1"/>
    <col min="15" max="15" width="13.7265625" style="10"/>
    <col min="16" max="16" width="13.7265625" style="5"/>
  </cols>
  <sheetData>
    <row r="1" spans="2:16" ht="44.25" customHeight="1" thickBot="1" x14ac:dyDescent="0.4">
      <c r="B1" s="21" t="s">
        <v>10</v>
      </c>
      <c r="C1" s="22" t="s">
        <v>11</v>
      </c>
      <c r="D1" s="23"/>
      <c r="E1" s="19" t="s">
        <v>12</v>
      </c>
      <c r="F1" s="5"/>
      <c r="G1" s="5" t="s">
        <v>13</v>
      </c>
      <c r="H1" s="4" t="s">
        <v>14</v>
      </c>
      <c r="J1" s="192" t="s">
        <v>15</v>
      </c>
      <c r="K1" s="193"/>
      <c r="L1" s="5"/>
      <c r="M1" s="8" t="s">
        <v>16</v>
      </c>
      <c r="N1" s="5" t="s">
        <v>17</v>
      </c>
      <c r="O1"/>
      <c r="P1"/>
    </row>
    <row r="2" spans="2:16" ht="15" thickBot="1" x14ac:dyDescent="0.4">
      <c r="B2" s="118" t="s">
        <v>65</v>
      </c>
      <c r="C2" s="123" t="s">
        <v>66</v>
      </c>
      <c r="D2" s="128" t="s">
        <v>67</v>
      </c>
      <c r="E2" s="16">
        <v>330</v>
      </c>
      <c r="F2" s="5"/>
      <c r="G2" s="138" t="s">
        <v>195</v>
      </c>
      <c r="H2" s="139" t="s">
        <v>196</v>
      </c>
      <c r="J2" s="140" t="s">
        <v>195</v>
      </c>
      <c r="K2" s="11"/>
      <c r="L2" s="5"/>
      <c r="M2" s="142" t="s">
        <v>195</v>
      </c>
      <c r="N2" s="142" t="s">
        <v>195</v>
      </c>
      <c r="O2"/>
      <c r="P2"/>
    </row>
    <row r="3" spans="2:16" ht="15" thickBot="1" x14ac:dyDescent="0.4">
      <c r="B3" s="119" t="s">
        <v>68</v>
      </c>
      <c r="C3" s="121" t="s">
        <v>66</v>
      </c>
      <c r="D3" s="128" t="s">
        <v>69</v>
      </c>
      <c r="E3" s="17">
        <v>660</v>
      </c>
      <c r="F3" s="5"/>
      <c r="G3" s="138">
        <v>5</v>
      </c>
      <c r="H3" s="137" t="s">
        <v>24</v>
      </c>
      <c r="J3" s="90">
        <v>3</v>
      </c>
      <c r="K3" s="7"/>
      <c r="L3" s="5"/>
      <c r="M3" s="143" t="s">
        <v>199</v>
      </c>
      <c r="N3" s="142" t="s">
        <v>198</v>
      </c>
      <c r="O3"/>
      <c r="P3"/>
    </row>
    <row r="4" spans="2:16" ht="15" thickBot="1" x14ac:dyDescent="0.4">
      <c r="B4" s="119" t="s">
        <v>9</v>
      </c>
      <c r="C4" s="121" t="s">
        <v>66</v>
      </c>
      <c r="D4" s="128" t="s">
        <v>70</v>
      </c>
      <c r="E4" s="17">
        <v>330</v>
      </c>
      <c r="F4" s="5"/>
      <c r="G4" s="138">
        <v>6</v>
      </c>
      <c r="H4" s="137" t="s">
        <v>66</v>
      </c>
      <c r="J4" s="90">
        <v>4</v>
      </c>
      <c r="K4" s="9"/>
      <c r="L4" s="5"/>
      <c r="M4" s="143" t="s">
        <v>200</v>
      </c>
      <c r="N4" s="142" t="s">
        <v>209</v>
      </c>
      <c r="O4"/>
      <c r="P4"/>
    </row>
    <row r="5" spans="2:16" ht="15" thickBot="1" x14ac:dyDescent="0.4">
      <c r="B5" s="119" t="s">
        <v>71</v>
      </c>
      <c r="C5" s="121" t="s">
        <v>66</v>
      </c>
      <c r="D5" s="128" t="s">
        <v>72</v>
      </c>
      <c r="E5" s="17">
        <v>1300</v>
      </c>
      <c r="F5" s="5"/>
      <c r="G5" s="138">
        <v>7</v>
      </c>
      <c r="H5" s="137" t="s">
        <v>65</v>
      </c>
      <c r="J5" s="90">
        <v>5</v>
      </c>
      <c r="K5" s="12"/>
      <c r="L5" s="5"/>
      <c r="M5" s="149" t="s">
        <v>201</v>
      </c>
      <c r="N5" s="142" t="s">
        <v>210</v>
      </c>
      <c r="O5"/>
      <c r="P5"/>
    </row>
    <row r="6" spans="2:16" ht="15" thickBot="1" x14ac:dyDescent="0.4">
      <c r="B6" s="119" t="s">
        <v>73</v>
      </c>
      <c r="C6" s="121" t="s">
        <v>66</v>
      </c>
      <c r="D6" s="128" t="s">
        <v>74</v>
      </c>
      <c r="E6" s="17">
        <v>660</v>
      </c>
      <c r="F6" s="5"/>
      <c r="G6" s="138">
        <v>8</v>
      </c>
      <c r="H6" s="137" t="s">
        <v>68</v>
      </c>
      <c r="J6" s="90">
        <v>6</v>
      </c>
      <c r="K6" s="11"/>
      <c r="L6" s="5"/>
      <c r="M6" s="143" t="s">
        <v>18</v>
      </c>
      <c r="N6" s="141"/>
      <c r="O6"/>
      <c r="P6"/>
    </row>
    <row r="7" spans="2:16" ht="15" thickBot="1" x14ac:dyDescent="0.4">
      <c r="B7" s="119" t="s">
        <v>75</v>
      </c>
      <c r="C7" s="121" t="s">
        <v>66</v>
      </c>
      <c r="D7" s="128" t="s">
        <v>76</v>
      </c>
      <c r="E7" s="17">
        <v>330</v>
      </c>
      <c r="F7" s="5"/>
      <c r="G7" s="138">
        <v>9</v>
      </c>
      <c r="H7" s="137" t="s">
        <v>9</v>
      </c>
      <c r="J7" s="90">
        <v>7</v>
      </c>
      <c r="K7" s="11"/>
      <c r="L7" s="5"/>
      <c r="M7" s="143" t="s">
        <v>208</v>
      </c>
      <c r="N7" s="141"/>
      <c r="O7"/>
      <c r="P7"/>
    </row>
    <row r="8" spans="2:16" ht="15" thickBot="1" x14ac:dyDescent="0.4">
      <c r="B8" s="119" t="s">
        <v>77</v>
      </c>
      <c r="C8" s="121" t="s">
        <v>66</v>
      </c>
      <c r="D8" s="128" t="s">
        <v>78</v>
      </c>
      <c r="E8" s="17">
        <v>330</v>
      </c>
      <c r="F8" s="5"/>
      <c r="G8" s="138">
        <v>10</v>
      </c>
      <c r="H8" s="137" t="s">
        <v>71</v>
      </c>
      <c r="J8" s="90">
        <v>8</v>
      </c>
      <c r="K8" s="11"/>
      <c r="L8" s="5"/>
      <c r="M8" s="143" t="s">
        <v>20</v>
      </c>
      <c r="N8" s="141"/>
      <c r="O8"/>
      <c r="P8"/>
    </row>
    <row r="9" spans="2:16" ht="15" thickBot="1" x14ac:dyDescent="0.4">
      <c r="B9" s="119" t="s">
        <v>79</v>
      </c>
      <c r="C9" s="121" t="s">
        <v>66</v>
      </c>
      <c r="D9" s="128" t="s">
        <v>80</v>
      </c>
      <c r="E9" s="17">
        <v>330</v>
      </c>
      <c r="F9" s="5"/>
      <c r="G9" s="138">
        <v>11</v>
      </c>
      <c r="H9" s="137" t="s">
        <v>73</v>
      </c>
      <c r="J9" s="90" t="s">
        <v>197</v>
      </c>
      <c r="K9" s="11"/>
      <c r="L9" s="5"/>
      <c r="M9" s="143" t="s">
        <v>21</v>
      </c>
      <c r="N9" s="141"/>
      <c r="O9"/>
      <c r="P9"/>
    </row>
    <row r="10" spans="2:16" ht="15" thickBot="1" x14ac:dyDescent="0.4">
      <c r="B10" s="119" t="s">
        <v>81</v>
      </c>
      <c r="C10" s="121" t="s">
        <v>66</v>
      </c>
      <c r="D10" s="128" t="s">
        <v>82</v>
      </c>
      <c r="E10" s="17">
        <v>330</v>
      </c>
      <c r="F10" s="5"/>
      <c r="G10" s="138">
        <v>12</v>
      </c>
      <c r="H10" s="137" t="s">
        <v>75</v>
      </c>
      <c r="K10" s="11"/>
      <c r="L10" s="5"/>
      <c r="M10" s="143" t="s">
        <v>202</v>
      </c>
      <c r="N10" s="141"/>
      <c r="O10"/>
      <c r="P10"/>
    </row>
    <row r="11" spans="2:16" ht="15" thickBot="1" x14ac:dyDescent="0.4">
      <c r="B11" s="129" t="s">
        <v>66</v>
      </c>
      <c r="C11" s="130" t="s">
        <v>66</v>
      </c>
      <c r="D11" s="131" t="s">
        <v>83</v>
      </c>
      <c r="E11" s="39">
        <v>0</v>
      </c>
      <c r="F11" s="5"/>
      <c r="G11" s="138">
        <v>13</v>
      </c>
      <c r="H11" s="137" t="s">
        <v>77</v>
      </c>
      <c r="J11" s="11"/>
      <c r="K11" s="11"/>
      <c r="L11" s="5"/>
      <c r="M11" s="143" t="s">
        <v>203</v>
      </c>
      <c r="N11" s="141"/>
      <c r="O11"/>
      <c r="P11"/>
    </row>
    <row r="12" spans="2:16" ht="15" thickBot="1" x14ac:dyDescent="0.4">
      <c r="B12" s="120" t="s">
        <v>24</v>
      </c>
      <c r="C12" s="122" t="s">
        <v>66</v>
      </c>
      <c r="D12" s="128" t="s">
        <v>84</v>
      </c>
      <c r="E12" s="18">
        <v>330</v>
      </c>
      <c r="F12" s="5"/>
      <c r="G12" s="138">
        <v>14</v>
      </c>
      <c r="H12" s="137" t="s">
        <v>79</v>
      </c>
      <c r="J12" s="11"/>
      <c r="K12" s="11"/>
      <c r="L12" s="5"/>
      <c r="M12" s="149" t="s">
        <v>216</v>
      </c>
      <c r="N12" s="141"/>
      <c r="O12"/>
      <c r="P12"/>
    </row>
    <row r="13" spans="2:16" ht="15" thickBot="1" x14ac:dyDescent="0.4">
      <c r="B13" s="118" t="s">
        <v>68</v>
      </c>
      <c r="C13" s="123" t="s">
        <v>65</v>
      </c>
      <c r="D13" s="128" t="s">
        <v>85</v>
      </c>
      <c r="E13" s="16">
        <v>660</v>
      </c>
      <c r="F13" s="5"/>
      <c r="G13" s="138">
        <v>15</v>
      </c>
      <c r="H13" s="137" t="s">
        <v>81</v>
      </c>
      <c r="J13" s="11"/>
      <c r="K13" s="11"/>
      <c r="L13" s="5"/>
      <c r="M13" s="143" t="s">
        <v>22</v>
      </c>
      <c r="N13" s="141"/>
      <c r="O13"/>
      <c r="P13"/>
    </row>
    <row r="14" spans="2:16" ht="15" thickBot="1" x14ac:dyDescent="0.4">
      <c r="B14" s="119" t="s">
        <v>9</v>
      </c>
      <c r="C14" s="121" t="s">
        <v>65</v>
      </c>
      <c r="D14" s="128" t="s">
        <v>86</v>
      </c>
      <c r="E14" s="17">
        <v>330</v>
      </c>
      <c r="F14" s="5"/>
      <c r="G14" s="138">
        <v>16</v>
      </c>
      <c r="H14" s="136"/>
      <c r="J14" s="11"/>
      <c r="K14" s="11"/>
      <c r="L14" s="5"/>
      <c r="M14" s="143" t="s">
        <v>204</v>
      </c>
      <c r="N14" s="141"/>
      <c r="O14"/>
      <c r="P14"/>
    </row>
    <row r="15" spans="2:16" ht="15" thickBot="1" x14ac:dyDescent="0.4">
      <c r="B15" s="119" t="s">
        <v>71</v>
      </c>
      <c r="C15" s="121" t="s">
        <v>65</v>
      </c>
      <c r="D15" s="128" t="s">
        <v>87</v>
      </c>
      <c r="E15" s="17">
        <v>1300</v>
      </c>
      <c r="F15" s="5"/>
      <c r="G15" s="138">
        <v>17</v>
      </c>
      <c r="H15" s="136"/>
      <c r="J15" s="11"/>
      <c r="K15" s="11"/>
      <c r="L15" s="5"/>
      <c r="M15" s="143" t="s">
        <v>205</v>
      </c>
      <c r="N15" s="141"/>
      <c r="O15"/>
      <c r="P15"/>
    </row>
    <row r="16" spans="2:16" ht="15" thickBot="1" x14ac:dyDescent="0.4">
      <c r="B16" s="119" t="s">
        <v>73</v>
      </c>
      <c r="C16" s="121" t="s">
        <v>65</v>
      </c>
      <c r="D16" s="128" t="s">
        <v>88</v>
      </c>
      <c r="E16" s="17">
        <v>660</v>
      </c>
      <c r="F16" s="5"/>
      <c r="G16" s="138">
        <v>18</v>
      </c>
      <c r="H16" s="136"/>
      <c r="J16" s="11"/>
      <c r="K16" s="11"/>
      <c r="L16" s="5"/>
      <c r="M16" s="143" t="s">
        <v>206</v>
      </c>
      <c r="N16" s="141"/>
      <c r="O16"/>
      <c r="P16"/>
    </row>
    <row r="17" spans="2:16" ht="15" thickBot="1" x14ac:dyDescent="0.4">
      <c r="B17" s="119" t="s">
        <v>75</v>
      </c>
      <c r="C17" s="121" t="s">
        <v>65</v>
      </c>
      <c r="D17" s="128" t="s">
        <v>89</v>
      </c>
      <c r="E17" s="17">
        <v>330</v>
      </c>
      <c r="F17" s="5"/>
      <c r="G17" s="138">
        <v>19</v>
      </c>
      <c r="H17" s="138" t="s">
        <v>14</v>
      </c>
      <c r="J17" s="11"/>
      <c r="K17" s="11"/>
      <c r="L17" s="5"/>
      <c r="M17" s="143" t="s">
        <v>207</v>
      </c>
      <c r="N17" s="141"/>
      <c r="O17"/>
      <c r="P17"/>
    </row>
    <row r="18" spans="2:16" ht="15" thickBot="1" x14ac:dyDescent="0.4">
      <c r="B18" s="119" t="s">
        <v>77</v>
      </c>
      <c r="C18" s="121" t="s">
        <v>65</v>
      </c>
      <c r="D18" s="128" t="s">
        <v>90</v>
      </c>
      <c r="E18" s="17">
        <v>330</v>
      </c>
      <c r="F18" s="5"/>
      <c r="G18" s="138">
        <v>20</v>
      </c>
      <c r="H18" s="138" t="s">
        <v>195</v>
      </c>
      <c r="J18" s="11"/>
      <c r="K18" s="11"/>
      <c r="L18" s="5"/>
      <c r="M18" s="149" t="s">
        <v>23</v>
      </c>
      <c r="N18" s="141"/>
      <c r="O18"/>
      <c r="P18"/>
    </row>
    <row r="19" spans="2:16" ht="15" thickBot="1" x14ac:dyDescent="0.4">
      <c r="B19" s="119" t="s">
        <v>79</v>
      </c>
      <c r="C19" s="121" t="s">
        <v>65</v>
      </c>
      <c r="D19" s="128" t="s">
        <v>91</v>
      </c>
      <c r="E19" s="17">
        <v>330</v>
      </c>
      <c r="F19" s="5"/>
      <c r="G19" s="138">
        <v>21</v>
      </c>
      <c r="H19" s="137" t="s">
        <v>24</v>
      </c>
      <c r="J19" s="11"/>
      <c r="K19" s="11"/>
      <c r="L19" s="5"/>
      <c r="M19" s="10"/>
      <c r="O19"/>
      <c r="P19"/>
    </row>
    <row r="20" spans="2:16" ht="15" thickBot="1" x14ac:dyDescent="0.4">
      <c r="B20" s="119" t="s">
        <v>81</v>
      </c>
      <c r="C20" s="121" t="s">
        <v>65</v>
      </c>
      <c r="D20" s="128" t="s">
        <v>92</v>
      </c>
      <c r="E20" s="17">
        <v>330</v>
      </c>
      <c r="F20" s="5"/>
      <c r="G20" s="138">
        <v>22</v>
      </c>
      <c r="H20" s="137" t="s">
        <v>66</v>
      </c>
      <c r="J20" s="11"/>
      <c r="K20" s="11"/>
      <c r="L20" s="5"/>
      <c r="M20" s="10"/>
      <c r="O20"/>
      <c r="P20"/>
    </row>
    <row r="21" spans="2:16" ht="15" thickBot="1" x14ac:dyDescent="0.4">
      <c r="B21" s="129" t="s">
        <v>65</v>
      </c>
      <c r="C21" s="130" t="s">
        <v>65</v>
      </c>
      <c r="D21" s="131" t="s">
        <v>93</v>
      </c>
      <c r="E21" s="39">
        <v>0</v>
      </c>
      <c r="F21" s="5"/>
      <c r="G21" s="138">
        <v>23</v>
      </c>
      <c r="H21" s="137" t="s">
        <v>65</v>
      </c>
      <c r="J21" s="11"/>
      <c r="K21" s="11"/>
      <c r="L21" s="5"/>
      <c r="M21" s="10"/>
      <c r="O21"/>
      <c r="P21"/>
    </row>
    <row r="22" spans="2:16" ht="15" thickBot="1" x14ac:dyDescent="0.4">
      <c r="B22" s="120" t="s">
        <v>24</v>
      </c>
      <c r="C22" s="122" t="s">
        <v>65</v>
      </c>
      <c r="D22" s="128" t="s">
        <v>94</v>
      </c>
      <c r="E22" s="18">
        <v>330</v>
      </c>
      <c r="F22" s="5"/>
      <c r="G22" s="138">
        <v>24</v>
      </c>
      <c r="H22" s="137" t="s">
        <v>68</v>
      </c>
      <c r="J22" s="11"/>
      <c r="K22" s="11"/>
      <c r="L22" s="5"/>
      <c r="M22" s="10"/>
      <c r="O22"/>
      <c r="P22"/>
    </row>
    <row r="23" spans="2:16" ht="15" thickBot="1" x14ac:dyDescent="0.4">
      <c r="B23" s="118" t="s">
        <v>9</v>
      </c>
      <c r="C23" s="123" t="s">
        <v>68</v>
      </c>
      <c r="D23" s="128" t="s">
        <v>95</v>
      </c>
      <c r="E23" s="16">
        <v>660</v>
      </c>
      <c r="F23" s="5"/>
      <c r="G23" s="138">
        <v>25</v>
      </c>
      <c r="H23" s="137" t="s">
        <v>9</v>
      </c>
      <c r="J23" s="11"/>
      <c r="K23" s="11"/>
      <c r="L23" s="5"/>
      <c r="M23" s="10"/>
      <c r="O23"/>
      <c r="P23"/>
    </row>
    <row r="24" spans="2:16" ht="15" thickBot="1" x14ac:dyDescent="0.4">
      <c r="B24" s="119" t="s">
        <v>71</v>
      </c>
      <c r="C24" s="121" t="s">
        <v>68</v>
      </c>
      <c r="D24" s="128" t="s">
        <v>96</v>
      </c>
      <c r="E24" s="17">
        <v>1300</v>
      </c>
      <c r="F24" s="5"/>
      <c r="G24" s="138">
        <v>26</v>
      </c>
      <c r="H24" s="137" t="s">
        <v>71</v>
      </c>
      <c r="I24" s="5" t="s">
        <v>19</v>
      </c>
      <c r="J24" s="11"/>
      <c r="K24" s="11"/>
      <c r="L24" s="5"/>
      <c r="M24" s="10"/>
      <c r="O24"/>
      <c r="P24"/>
    </row>
    <row r="25" spans="2:16" ht="15" thickBot="1" x14ac:dyDescent="0.4">
      <c r="B25" s="119" t="s">
        <v>73</v>
      </c>
      <c r="C25" s="121" t="s">
        <v>68</v>
      </c>
      <c r="D25" s="128" t="s">
        <v>97</v>
      </c>
      <c r="E25" s="17">
        <v>660</v>
      </c>
      <c r="F25" s="5"/>
      <c r="G25" s="138">
        <v>27</v>
      </c>
      <c r="H25" s="137" t="s">
        <v>73</v>
      </c>
      <c r="J25" s="11"/>
      <c r="K25" s="11"/>
      <c r="L25" s="5"/>
      <c r="M25" s="10"/>
      <c r="O25"/>
      <c r="P25"/>
    </row>
    <row r="26" spans="2:16" ht="15" thickBot="1" x14ac:dyDescent="0.4">
      <c r="B26" s="119" t="s">
        <v>75</v>
      </c>
      <c r="C26" s="121" t="s">
        <v>68</v>
      </c>
      <c r="D26" s="128" t="s">
        <v>98</v>
      </c>
      <c r="E26" s="17">
        <v>660</v>
      </c>
      <c r="F26" s="5"/>
      <c r="G26" s="138">
        <v>28</v>
      </c>
      <c r="H26" s="137" t="s">
        <v>75</v>
      </c>
      <c r="J26" s="11"/>
      <c r="K26" s="11"/>
      <c r="L26" s="5"/>
      <c r="M26" s="10"/>
      <c r="O26"/>
      <c r="P26"/>
    </row>
    <row r="27" spans="2:16" ht="15" thickBot="1" x14ac:dyDescent="0.4">
      <c r="B27" s="119" t="s">
        <v>77</v>
      </c>
      <c r="C27" s="121" t="s">
        <v>68</v>
      </c>
      <c r="D27" s="128" t="s">
        <v>99</v>
      </c>
      <c r="E27" s="17">
        <v>660</v>
      </c>
      <c r="F27" s="5"/>
      <c r="G27" s="138">
        <v>29</v>
      </c>
      <c r="H27" s="137" t="s">
        <v>77</v>
      </c>
      <c r="J27" s="11"/>
      <c r="K27" s="11"/>
      <c r="L27" s="5"/>
      <c r="M27" s="10"/>
      <c r="O27"/>
      <c r="P27"/>
    </row>
    <row r="28" spans="2:16" ht="15" thickBot="1" x14ac:dyDescent="0.4">
      <c r="B28" s="119" t="s">
        <v>79</v>
      </c>
      <c r="C28" s="121" t="s">
        <v>68</v>
      </c>
      <c r="D28" s="128" t="s">
        <v>100</v>
      </c>
      <c r="E28" s="17">
        <v>660</v>
      </c>
      <c r="F28" s="5"/>
      <c r="G28" s="138">
        <v>30</v>
      </c>
      <c r="H28" s="137" t="s">
        <v>79</v>
      </c>
      <c r="J28" s="11"/>
      <c r="K28" s="11"/>
      <c r="L28" s="5"/>
      <c r="M28" s="10"/>
      <c r="O28"/>
      <c r="P28"/>
    </row>
    <row r="29" spans="2:16" ht="15" thickBot="1" x14ac:dyDescent="0.4">
      <c r="B29" s="119" t="s">
        <v>81</v>
      </c>
      <c r="C29" s="121" t="s">
        <v>68</v>
      </c>
      <c r="D29" s="128" t="s">
        <v>101</v>
      </c>
      <c r="E29" s="17">
        <v>660</v>
      </c>
      <c r="F29" s="5"/>
      <c r="G29" s="138"/>
      <c r="H29" s="137" t="s">
        <v>81</v>
      </c>
      <c r="J29" s="11"/>
      <c r="K29" s="11"/>
      <c r="L29" s="5"/>
      <c r="M29" s="10"/>
      <c r="O29"/>
      <c r="P29"/>
    </row>
    <row r="30" spans="2:16" ht="15" thickBot="1" x14ac:dyDescent="0.4">
      <c r="B30" s="129" t="s">
        <v>68</v>
      </c>
      <c r="C30" s="130" t="s">
        <v>68</v>
      </c>
      <c r="D30" s="131" t="s">
        <v>102</v>
      </c>
      <c r="E30" s="39">
        <v>0</v>
      </c>
      <c r="F30" s="26"/>
      <c r="G30" s="5"/>
      <c r="J30" s="11"/>
      <c r="K30" s="11"/>
      <c r="L30" s="5"/>
      <c r="M30" s="10"/>
      <c r="O30"/>
      <c r="P30"/>
    </row>
    <row r="31" spans="2:16" ht="15" thickBot="1" x14ac:dyDescent="0.4">
      <c r="B31" s="120" t="s">
        <v>24</v>
      </c>
      <c r="C31" s="122" t="s">
        <v>68</v>
      </c>
      <c r="D31" s="128" t="s">
        <v>103</v>
      </c>
      <c r="E31" s="18">
        <v>660</v>
      </c>
      <c r="F31" s="5"/>
      <c r="G31" s="5"/>
      <c r="J31" s="11"/>
      <c r="K31" s="11"/>
      <c r="L31" s="5"/>
      <c r="M31" s="10"/>
      <c r="O31"/>
      <c r="P31"/>
    </row>
    <row r="32" spans="2:16" ht="15" thickBot="1" x14ac:dyDescent="0.4">
      <c r="B32" s="118" t="s">
        <v>71</v>
      </c>
      <c r="C32" s="123" t="s">
        <v>9</v>
      </c>
      <c r="D32" s="128" t="s">
        <v>104</v>
      </c>
      <c r="E32" s="16">
        <v>1300</v>
      </c>
      <c r="F32" s="5"/>
      <c r="G32" s="5"/>
      <c r="J32" s="11"/>
      <c r="K32" s="11"/>
      <c r="L32" s="5"/>
      <c r="M32" s="10"/>
      <c r="O32"/>
      <c r="P32"/>
    </row>
    <row r="33" spans="2:16" ht="15" thickBot="1" x14ac:dyDescent="0.4">
      <c r="B33" s="119" t="s">
        <v>73</v>
      </c>
      <c r="C33" s="121" t="s">
        <v>9</v>
      </c>
      <c r="D33" s="128" t="s">
        <v>105</v>
      </c>
      <c r="E33" s="17">
        <v>660</v>
      </c>
      <c r="F33" s="5"/>
      <c r="G33" s="5"/>
      <c r="J33" s="11"/>
      <c r="K33" s="11"/>
      <c r="L33" s="5"/>
      <c r="M33" s="10"/>
      <c r="O33"/>
      <c r="P33"/>
    </row>
    <row r="34" spans="2:16" ht="15" thickBot="1" x14ac:dyDescent="0.4">
      <c r="B34" s="119" t="s">
        <v>75</v>
      </c>
      <c r="C34" s="121" t="s">
        <v>9</v>
      </c>
      <c r="D34" s="128" t="s">
        <v>106</v>
      </c>
      <c r="E34" s="17">
        <v>330</v>
      </c>
      <c r="F34" s="5"/>
      <c r="G34" s="5"/>
      <c r="J34" s="11"/>
      <c r="K34" s="11"/>
      <c r="L34" s="5"/>
      <c r="M34" s="10"/>
      <c r="O34"/>
      <c r="P34"/>
    </row>
    <row r="35" spans="2:16" ht="15" thickBot="1" x14ac:dyDescent="0.4">
      <c r="B35" s="119" t="s">
        <v>77</v>
      </c>
      <c r="C35" s="121" t="s">
        <v>9</v>
      </c>
      <c r="D35" s="128" t="s">
        <v>107</v>
      </c>
      <c r="E35" s="17">
        <v>330</v>
      </c>
      <c r="F35" s="5"/>
      <c r="G35" s="5"/>
      <c r="J35" s="11"/>
      <c r="K35" s="11"/>
      <c r="L35" s="5"/>
      <c r="M35" s="10"/>
      <c r="O35"/>
      <c r="P35"/>
    </row>
    <row r="36" spans="2:16" ht="15" thickBot="1" x14ac:dyDescent="0.4">
      <c r="B36" s="119" t="s">
        <v>79</v>
      </c>
      <c r="C36" s="121" t="s">
        <v>9</v>
      </c>
      <c r="D36" s="128" t="s">
        <v>108</v>
      </c>
      <c r="E36" s="17">
        <v>330</v>
      </c>
      <c r="F36" s="5"/>
      <c r="G36" s="5"/>
      <c r="J36" s="11"/>
      <c r="K36" s="11"/>
      <c r="L36" s="5"/>
      <c r="M36" s="10"/>
      <c r="O36"/>
      <c r="P36"/>
    </row>
    <row r="37" spans="2:16" ht="15" thickBot="1" x14ac:dyDescent="0.4">
      <c r="B37" s="119" t="s">
        <v>81</v>
      </c>
      <c r="C37" s="121" t="s">
        <v>9</v>
      </c>
      <c r="D37" s="128" t="s">
        <v>109</v>
      </c>
      <c r="E37" s="17">
        <v>330</v>
      </c>
      <c r="F37" s="5"/>
      <c r="G37" s="5"/>
      <c r="J37" s="11"/>
      <c r="K37" s="11"/>
      <c r="L37" s="5"/>
      <c r="M37" s="10"/>
      <c r="O37"/>
      <c r="P37"/>
    </row>
    <row r="38" spans="2:16" ht="15" thickBot="1" x14ac:dyDescent="0.4">
      <c r="B38" s="129" t="s">
        <v>9</v>
      </c>
      <c r="C38" s="130" t="s">
        <v>9</v>
      </c>
      <c r="D38" s="131" t="s">
        <v>110</v>
      </c>
      <c r="E38" s="39">
        <v>0</v>
      </c>
      <c r="F38" s="5"/>
      <c r="G38" s="5"/>
      <c r="J38" s="11"/>
      <c r="K38" s="11"/>
      <c r="L38" s="5"/>
      <c r="M38" s="10"/>
      <c r="O38"/>
      <c r="P38"/>
    </row>
    <row r="39" spans="2:16" ht="15" thickBot="1" x14ac:dyDescent="0.4">
      <c r="B39" s="120" t="s">
        <v>24</v>
      </c>
      <c r="C39" s="122" t="s">
        <v>9</v>
      </c>
      <c r="D39" s="128" t="s">
        <v>111</v>
      </c>
      <c r="E39" s="18">
        <v>330</v>
      </c>
      <c r="F39" s="5"/>
      <c r="G39" s="5"/>
      <c r="J39" s="11"/>
      <c r="K39" s="11"/>
      <c r="L39" s="5"/>
      <c r="M39" s="10"/>
      <c r="O39"/>
      <c r="P39"/>
    </row>
    <row r="40" spans="2:16" ht="15" thickBot="1" x14ac:dyDescent="0.4">
      <c r="B40" s="118" t="s">
        <v>73</v>
      </c>
      <c r="C40" s="123" t="s">
        <v>71</v>
      </c>
      <c r="D40" s="128" t="s">
        <v>112</v>
      </c>
      <c r="E40" s="16">
        <v>1300</v>
      </c>
      <c r="F40" s="5"/>
      <c r="G40" s="5"/>
      <c r="J40" s="11"/>
      <c r="K40" s="11"/>
      <c r="L40" s="5"/>
      <c r="M40" s="10"/>
      <c r="O40"/>
      <c r="P40"/>
    </row>
    <row r="41" spans="2:16" ht="15" thickBot="1" x14ac:dyDescent="0.4">
      <c r="B41" s="119" t="s">
        <v>75</v>
      </c>
      <c r="C41" s="121" t="s">
        <v>71</v>
      </c>
      <c r="D41" s="128" t="s">
        <v>113</v>
      </c>
      <c r="E41" s="17">
        <v>1300</v>
      </c>
      <c r="F41" s="5"/>
      <c r="G41" s="5"/>
      <c r="J41" s="11"/>
      <c r="K41" s="11"/>
      <c r="L41" s="5"/>
      <c r="M41" s="10"/>
      <c r="O41"/>
      <c r="P41"/>
    </row>
    <row r="42" spans="2:16" ht="15" thickBot="1" x14ac:dyDescent="0.4">
      <c r="B42" s="119" t="s">
        <v>77</v>
      </c>
      <c r="C42" s="121" t="s">
        <v>71</v>
      </c>
      <c r="D42" s="128" t="s">
        <v>114</v>
      </c>
      <c r="E42" s="17">
        <v>1300</v>
      </c>
      <c r="F42" s="5"/>
      <c r="G42" s="5"/>
      <c r="J42" s="11"/>
      <c r="K42" s="11"/>
      <c r="L42" s="5"/>
      <c r="M42" s="10"/>
      <c r="O42"/>
      <c r="P42"/>
    </row>
    <row r="43" spans="2:16" ht="15" thickBot="1" x14ac:dyDescent="0.4">
      <c r="B43" s="119" t="s">
        <v>79</v>
      </c>
      <c r="C43" s="121" t="s">
        <v>71</v>
      </c>
      <c r="D43" s="128" t="s">
        <v>115</v>
      </c>
      <c r="E43" s="17">
        <v>1300</v>
      </c>
      <c r="F43" s="5"/>
      <c r="G43" s="5"/>
      <c r="J43" s="11"/>
      <c r="K43" s="11"/>
      <c r="L43" s="5"/>
      <c r="M43" s="10"/>
      <c r="O43"/>
      <c r="P43"/>
    </row>
    <row r="44" spans="2:16" ht="15" thickBot="1" x14ac:dyDescent="0.4">
      <c r="B44" s="119" t="s">
        <v>81</v>
      </c>
      <c r="C44" s="121" t="s">
        <v>71</v>
      </c>
      <c r="D44" s="128" t="s">
        <v>116</v>
      </c>
      <c r="E44" s="17">
        <v>1300</v>
      </c>
      <c r="F44" s="5"/>
      <c r="G44" s="5"/>
      <c r="J44" s="11"/>
      <c r="K44" s="11"/>
      <c r="L44" s="5"/>
      <c r="M44" s="10"/>
      <c r="O44"/>
      <c r="P44"/>
    </row>
    <row r="45" spans="2:16" ht="15" thickBot="1" x14ac:dyDescent="0.4">
      <c r="B45" s="129" t="s">
        <v>71</v>
      </c>
      <c r="C45" s="130" t="s">
        <v>71</v>
      </c>
      <c r="D45" s="131" t="s">
        <v>117</v>
      </c>
      <c r="E45" s="39">
        <v>0</v>
      </c>
      <c r="F45" s="5"/>
      <c r="G45" s="5"/>
      <c r="J45" s="11"/>
      <c r="K45" s="11"/>
      <c r="L45" s="5"/>
      <c r="M45" s="10"/>
      <c r="O45"/>
      <c r="P45"/>
    </row>
    <row r="46" spans="2:16" ht="15" thickBot="1" x14ac:dyDescent="0.4">
      <c r="B46" s="120" t="s">
        <v>24</v>
      </c>
      <c r="C46" s="122" t="s">
        <v>71</v>
      </c>
      <c r="D46" s="128" t="s">
        <v>118</v>
      </c>
      <c r="E46" s="18">
        <v>1300</v>
      </c>
      <c r="F46" s="5"/>
      <c r="G46" s="5"/>
      <c r="J46" s="11"/>
      <c r="K46" s="11"/>
      <c r="L46" s="5"/>
      <c r="M46" s="10"/>
      <c r="O46"/>
      <c r="P46"/>
    </row>
    <row r="47" spans="2:16" ht="15" thickBot="1" x14ac:dyDescent="0.4">
      <c r="B47" s="118" t="s">
        <v>75</v>
      </c>
      <c r="C47" s="123" t="s">
        <v>73</v>
      </c>
      <c r="D47" s="128" t="s">
        <v>119</v>
      </c>
      <c r="E47" s="16">
        <v>660</v>
      </c>
      <c r="F47" s="5"/>
      <c r="G47" s="5"/>
      <c r="J47" s="11"/>
      <c r="K47" s="11"/>
      <c r="L47" s="5"/>
      <c r="M47" s="10"/>
      <c r="O47"/>
      <c r="P47"/>
    </row>
    <row r="48" spans="2:16" ht="15" thickBot="1" x14ac:dyDescent="0.4">
      <c r="B48" s="119" t="s">
        <v>77</v>
      </c>
      <c r="C48" s="121" t="s">
        <v>73</v>
      </c>
      <c r="D48" s="128" t="s">
        <v>120</v>
      </c>
      <c r="E48" s="17">
        <v>660</v>
      </c>
      <c r="F48" s="5"/>
      <c r="G48" s="5"/>
      <c r="J48" s="11"/>
      <c r="K48" s="11"/>
      <c r="L48" s="5"/>
      <c r="M48" s="10"/>
      <c r="O48"/>
      <c r="P48"/>
    </row>
    <row r="49" spans="2:16" ht="15" thickBot="1" x14ac:dyDescent="0.4">
      <c r="B49" s="119" t="s">
        <v>79</v>
      </c>
      <c r="C49" s="121" t="s">
        <v>73</v>
      </c>
      <c r="D49" s="128" t="s">
        <v>121</v>
      </c>
      <c r="E49" s="17">
        <v>660</v>
      </c>
      <c r="F49" s="5"/>
      <c r="G49" s="5"/>
      <c r="J49" s="11"/>
      <c r="K49" s="11"/>
      <c r="L49" s="5"/>
      <c r="M49" s="10"/>
      <c r="O49"/>
      <c r="P49"/>
    </row>
    <row r="50" spans="2:16" ht="15" thickBot="1" x14ac:dyDescent="0.4">
      <c r="B50" s="119" t="s">
        <v>81</v>
      </c>
      <c r="C50" s="121" t="s">
        <v>73</v>
      </c>
      <c r="D50" s="128" t="s">
        <v>122</v>
      </c>
      <c r="E50" s="17">
        <v>660</v>
      </c>
      <c r="F50" s="5"/>
      <c r="G50" s="5"/>
      <c r="K50"/>
      <c r="L50" s="5"/>
      <c r="M50" s="10"/>
      <c r="O50"/>
      <c r="P50"/>
    </row>
    <row r="51" spans="2:16" ht="15" thickBot="1" x14ac:dyDescent="0.4">
      <c r="B51" s="129" t="s">
        <v>73</v>
      </c>
      <c r="C51" s="130" t="s">
        <v>73</v>
      </c>
      <c r="D51" s="131" t="s">
        <v>123</v>
      </c>
      <c r="E51" s="39">
        <v>0</v>
      </c>
      <c r="F51" s="5"/>
      <c r="G51" s="5"/>
      <c r="K51"/>
      <c r="L51" s="5"/>
      <c r="M51" s="10"/>
      <c r="O51"/>
      <c r="P51"/>
    </row>
    <row r="52" spans="2:16" ht="15" thickBot="1" x14ac:dyDescent="0.4">
      <c r="B52" s="120" t="s">
        <v>24</v>
      </c>
      <c r="C52" s="122" t="s">
        <v>73</v>
      </c>
      <c r="D52" s="128" t="s">
        <v>124</v>
      </c>
      <c r="E52" s="18">
        <v>660</v>
      </c>
      <c r="F52" s="5"/>
      <c r="G52" s="5"/>
      <c r="K52"/>
      <c r="L52" s="5"/>
      <c r="M52" s="10"/>
      <c r="O52"/>
      <c r="P52"/>
    </row>
    <row r="53" spans="2:16" ht="15" thickBot="1" x14ac:dyDescent="0.4">
      <c r="B53" s="118" t="s">
        <v>77</v>
      </c>
      <c r="C53" s="123" t="s">
        <v>75</v>
      </c>
      <c r="D53" s="128" t="s">
        <v>125</v>
      </c>
      <c r="E53" s="16">
        <v>330</v>
      </c>
      <c r="F53" s="5"/>
      <c r="G53" s="5"/>
      <c r="K53"/>
      <c r="L53" s="5"/>
      <c r="M53" s="10"/>
      <c r="O53"/>
      <c r="P53"/>
    </row>
    <row r="54" spans="2:16" ht="15" thickBot="1" x14ac:dyDescent="0.4">
      <c r="B54" s="119" t="s">
        <v>79</v>
      </c>
      <c r="C54" s="121" t="s">
        <v>75</v>
      </c>
      <c r="D54" s="128" t="s">
        <v>126</v>
      </c>
      <c r="E54" s="17">
        <v>330</v>
      </c>
      <c r="F54" s="5"/>
      <c r="G54" s="5"/>
      <c r="K54"/>
      <c r="L54" s="5"/>
      <c r="M54" s="10"/>
      <c r="O54"/>
      <c r="P54"/>
    </row>
    <row r="55" spans="2:16" ht="15" thickBot="1" x14ac:dyDescent="0.4">
      <c r="B55" s="119" t="s">
        <v>81</v>
      </c>
      <c r="C55" s="121" t="s">
        <v>75</v>
      </c>
      <c r="D55" s="128" t="s">
        <v>127</v>
      </c>
      <c r="E55" s="17">
        <v>330</v>
      </c>
      <c r="F55" s="5"/>
      <c r="G55" s="5"/>
      <c r="K55"/>
      <c r="L55" s="5"/>
      <c r="M55" s="10"/>
      <c r="O55"/>
      <c r="P55"/>
    </row>
    <row r="56" spans="2:16" ht="15" thickBot="1" x14ac:dyDescent="0.4">
      <c r="B56" s="129" t="s">
        <v>75</v>
      </c>
      <c r="C56" s="130" t="s">
        <v>75</v>
      </c>
      <c r="D56" s="131" t="s">
        <v>128</v>
      </c>
      <c r="E56" s="39">
        <v>0</v>
      </c>
      <c r="F56" s="5"/>
      <c r="G56" s="5"/>
      <c r="K56"/>
      <c r="L56" s="5"/>
      <c r="M56" s="10"/>
      <c r="O56"/>
      <c r="P56"/>
    </row>
    <row r="57" spans="2:16" ht="15" thickBot="1" x14ac:dyDescent="0.4">
      <c r="B57" s="120" t="s">
        <v>24</v>
      </c>
      <c r="C57" s="122" t="s">
        <v>75</v>
      </c>
      <c r="D57" s="128" t="s">
        <v>129</v>
      </c>
      <c r="E57" s="18">
        <v>330</v>
      </c>
      <c r="G57" s="11"/>
      <c r="I57" s="10"/>
      <c r="K57"/>
      <c r="L57"/>
      <c r="M57"/>
      <c r="N57"/>
      <c r="O57"/>
      <c r="P57"/>
    </row>
    <row r="58" spans="2:16" ht="15" thickBot="1" x14ac:dyDescent="0.4">
      <c r="B58" s="118" t="s">
        <v>79</v>
      </c>
      <c r="C58" s="123" t="s">
        <v>77</v>
      </c>
      <c r="D58" s="128" t="s">
        <v>130</v>
      </c>
      <c r="E58" s="16">
        <v>330</v>
      </c>
      <c r="G58" s="11"/>
      <c r="I58" s="10"/>
      <c r="K58"/>
      <c r="L58"/>
      <c r="M58"/>
      <c r="N58"/>
      <c r="O58"/>
      <c r="P58"/>
    </row>
    <row r="59" spans="2:16" ht="15" thickBot="1" x14ac:dyDescent="0.4">
      <c r="B59" s="119" t="s">
        <v>81</v>
      </c>
      <c r="C59" s="121" t="s">
        <v>77</v>
      </c>
      <c r="D59" s="128" t="s">
        <v>131</v>
      </c>
      <c r="E59" s="17">
        <v>330</v>
      </c>
      <c r="G59" s="11"/>
      <c r="I59" s="10"/>
      <c r="K59"/>
      <c r="L59"/>
      <c r="M59"/>
      <c r="N59"/>
      <c r="O59"/>
      <c r="P59"/>
    </row>
    <row r="60" spans="2:16" ht="15" thickBot="1" x14ac:dyDescent="0.4">
      <c r="B60" s="129" t="s">
        <v>77</v>
      </c>
      <c r="C60" s="130" t="s">
        <v>77</v>
      </c>
      <c r="D60" s="131" t="s">
        <v>132</v>
      </c>
      <c r="E60" s="39">
        <v>0</v>
      </c>
      <c r="G60" s="11"/>
      <c r="I60" s="10"/>
      <c r="K60"/>
      <c r="L60"/>
      <c r="M60"/>
      <c r="N60"/>
      <c r="O60"/>
      <c r="P60"/>
    </row>
    <row r="61" spans="2:16" ht="15" thickBot="1" x14ac:dyDescent="0.4">
      <c r="B61" s="120" t="s">
        <v>24</v>
      </c>
      <c r="C61" s="122" t="s">
        <v>77</v>
      </c>
      <c r="D61" s="128" t="s">
        <v>133</v>
      </c>
      <c r="E61" s="18">
        <v>330</v>
      </c>
      <c r="G61" s="11"/>
      <c r="I61" s="10"/>
      <c r="K61"/>
      <c r="L61"/>
      <c r="M61"/>
      <c r="N61"/>
      <c r="O61"/>
      <c r="P61"/>
    </row>
    <row r="62" spans="2:16" ht="15" thickBot="1" x14ac:dyDescent="0.4">
      <c r="B62" s="118" t="s">
        <v>81</v>
      </c>
      <c r="C62" s="123" t="s">
        <v>79</v>
      </c>
      <c r="D62" s="128" t="s">
        <v>134</v>
      </c>
      <c r="E62" s="16">
        <v>330</v>
      </c>
      <c r="G62" s="11"/>
      <c r="I62" s="10"/>
      <c r="K62"/>
      <c r="L62"/>
      <c r="M62"/>
      <c r="N62"/>
      <c r="O62"/>
      <c r="P62"/>
    </row>
    <row r="63" spans="2:16" ht="15" thickBot="1" x14ac:dyDescent="0.4">
      <c r="B63" s="132" t="s">
        <v>79</v>
      </c>
      <c r="C63" s="133" t="s">
        <v>79</v>
      </c>
      <c r="D63" s="131" t="s">
        <v>135</v>
      </c>
      <c r="E63" s="40">
        <v>0</v>
      </c>
      <c r="G63" s="11"/>
      <c r="I63" s="10"/>
      <c r="K63"/>
      <c r="L63"/>
      <c r="M63"/>
      <c r="N63"/>
      <c r="O63"/>
      <c r="P63"/>
    </row>
    <row r="64" spans="2:16" ht="15" thickBot="1" x14ac:dyDescent="0.4">
      <c r="B64" s="120" t="s">
        <v>24</v>
      </c>
      <c r="C64" s="122" t="s">
        <v>79</v>
      </c>
      <c r="D64" s="128" t="s">
        <v>136</v>
      </c>
      <c r="E64" s="18">
        <v>330</v>
      </c>
      <c r="G64" s="11"/>
      <c r="I64" s="10"/>
      <c r="K64"/>
      <c r="L64"/>
      <c r="M64"/>
      <c r="N64"/>
      <c r="O64"/>
      <c r="P64"/>
    </row>
    <row r="65" spans="2:16" ht="15" thickBot="1" x14ac:dyDescent="0.4">
      <c r="B65" s="134" t="s">
        <v>81</v>
      </c>
      <c r="C65" s="135" t="s">
        <v>81</v>
      </c>
      <c r="D65" s="131" t="s">
        <v>137</v>
      </c>
      <c r="E65" s="41">
        <v>0</v>
      </c>
      <c r="G65" s="11"/>
      <c r="I65" s="10"/>
      <c r="K65"/>
      <c r="L65"/>
      <c r="M65"/>
      <c r="N65"/>
      <c r="O65"/>
      <c r="P65"/>
    </row>
    <row r="66" spans="2:16" ht="15" thickBot="1" x14ac:dyDescent="0.4">
      <c r="B66" s="124" t="s">
        <v>24</v>
      </c>
      <c r="C66" s="125" t="s">
        <v>81</v>
      </c>
      <c r="D66" s="128" t="s">
        <v>138</v>
      </c>
      <c r="E66" s="20">
        <v>330</v>
      </c>
      <c r="G66" s="11"/>
      <c r="I66" s="10"/>
      <c r="K66"/>
      <c r="L66"/>
      <c r="M66"/>
      <c r="N66"/>
      <c r="O66"/>
      <c r="P66"/>
    </row>
    <row r="67" spans="2:16" ht="15" thickBot="1" x14ac:dyDescent="0.4">
      <c r="B67" s="126" t="s">
        <v>0</v>
      </c>
      <c r="C67" s="127" t="s">
        <v>11</v>
      </c>
      <c r="D67" s="128" t="s">
        <v>139</v>
      </c>
      <c r="E67" s="19" t="s">
        <v>12</v>
      </c>
      <c r="G67" s="11"/>
      <c r="I67" s="10"/>
      <c r="K67"/>
      <c r="L67"/>
      <c r="M67"/>
      <c r="N67"/>
      <c r="O67"/>
      <c r="P67"/>
    </row>
    <row r="68" spans="2:16" ht="15" thickBot="1" x14ac:dyDescent="0.4">
      <c r="B68" s="118" t="s">
        <v>66</v>
      </c>
      <c r="C68" s="123" t="s">
        <v>65</v>
      </c>
      <c r="D68" s="128" t="s">
        <v>140</v>
      </c>
      <c r="E68" s="16">
        <v>330</v>
      </c>
      <c r="G68" s="11"/>
      <c r="I68" s="10"/>
      <c r="K68"/>
      <c r="L68"/>
      <c r="M68"/>
      <c r="N68"/>
      <c r="O68"/>
      <c r="P68"/>
    </row>
    <row r="69" spans="2:16" ht="15" thickBot="1" x14ac:dyDescent="0.4">
      <c r="B69" s="119" t="s">
        <v>66</v>
      </c>
      <c r="C69" s="121" t="s">
        <v>68</v>
      </c>
      <c r="D69" s="128" t="s">
        <v>141</v>
      </c>
      <c r="E69" s="17">
        <v>660</v>
      </c>
      <c r="G69" s="11"/>
      <c r="I69" s="10"/>
      <c r="K69"/>
      <c r="L69"/>
      <c r="M69"/>
      <c r="N69"/>
      <c r="O69"/>
      <c r="P69"/>
    </row>
    <row r="70" spans="2:16" ht="15" thickBot="1" x14ac:dyDescent="0.4">
      <c r="B70" s="119" t="s">
        <v>66</v>
      </c>
      <c r="C70" s="121" t="s">
        <v>9</v>
      </c>
      <c r="D70" s="128" t="s">
        <v>142</v>
      </c>
      <c r="E70" s="17">
        <v>330</v>
      </c>
      <c r="G70" s="11"/>
      <c r="I70" s="10"/>
      <c r="K70"/>
      <c r="L70"/>
      <c r="M70"/>
      <c r="N70"/>
      <c r="O70"/>
      <c r="P70"/>
    </row>
    <row r="71" spans="2:16" ht="15" thickBot="1" x14ac:dyDescent="0.4">
      <c r="B71" s="119" t="s">
        <v>66</v>
      </c>
      <c r="C71" s="121" t="s">
        <v>71</v>
      </c>
      <c r="D71" s="128" t="s">
        <v>143</v>
      </c>
      <c r="E71" s="17">
        <v>1300</v>
      </c>
      <c r="G71" s="11"/>
      <c r="I71" s="10"/>
      <c r="K71"/>
      <c r="L71"/>
      <c r="M71"/>
      <c r="N71"/>
      <c r="O71"/>
      <c r="P71"/>
    </row>
    <row r="72" spans="2:16" ht="15" thickBot="1" x14ac:dyDescent="0.4">
      <c r="B72" s="119" t="s">
        <v>66</v>
      </c>
      <c r="C72" s="121" t="s">
        <v>73</v>
      </c>
      <c r="D72" s="128" t="s">
        <v>144</v>
      </c>
      <c r="E72" s="17">
        <v>660</v>
      </c>
      <c r="G72" s="11"/>
      <c r="I72" s="10"/>
      <c r="K72"/>
      <c r="L72"/>
      <c r="M72"/>
      <c r="N72"/>
      <c r="O72"/>
      <c r="P72"/>
    </row>
    <row r="73" spans="2:16" ht="15" thickBot="1" x14ac:dyDescent="0.4">
      <c r="B73" s="119" t="s">
        <v>66</v>
      </c>
      <c r="C73" s="121" t="s">
        <v>75</v>
      </c>
      <c r="D73" s="128" t="s">
        <v>145</v>
      </c>
      <c r="E73" s="17">
        <v>330</v>
      </c>
      <c r="G73" s="11"/>
      <c r="I73" s="10"/>
      <c r="K73"/>
      <c r="L73"/>
      <c r="M73"/>
      <c r="N73"/>
      <c r="O73"/>
      <c r="P73"/>
    </row>
    <row r="74" spans="2:16" ht="15" thickBot="1" x14ac:dyDescent="0.4">
      <c r="B74" s="119" t="s">
        <v>66</v>
      </c>
      <c r="C74" s="121" t="s">
        <v>77</v>
      </c>
      <c r="D74" s="128" t="s">
        <v>146</v>
      </c>
      <c r="E74" s="17">
        <v>330</v>
      </c>
      <c r="G74" s="11"/>
      <c r="I74" s="10"/>
      <c r="K74"/>
      <c r="L74"/>
      <c r="M74"/>
      <c r="N74"/>
      <c r="O74"/>
      <c r="P74"/>
    </row>
    <row r="75" spans="2:16" ht="15" thickBot="1" x14ac:dyDescent="0.4">
      <c r="B75" s="119" t="s">
        <v>66</v>
      </c>
      <c r="C75" s="121" t="s">
        <v>79</v>
      </c>
      <c r="D75" s="128" t="s">
        <v>147</v>
      </c>
      <c r="E75" s="17">
        <v>330</v>
      </c>
      <c r="G75" s="11"/>
      <c r="I75" s="10"/>
      <c r="K75"/>
      <c r="L75"/>
      <c r="M75"/>
      <c r="N75"/>
      <c r="O75"/>
      <c r="P75"/>
    </row>
    <row r="76" spans="2:16" ht="15" thickBot="1" x14ac:dyDescent="0.4">
      <c r="B76" s="119" t="s">
        <v>66</v>
      </c>
      <c r="C76" s="121" t="s">
        <v>81</v>
      </c>
      <c r="D76" s="128" t="s">
        <v>148</v>
      </c>
      <c r="E76" s="17">
        <v>330</v>
      </c>
      <c r="G76" s="11"/>
      <c r="I76" s="10"/>
      <c r="K76"/>
      <c r="L76"/>
      <c r="M76"/>
      <c r="N76"/>
      <c r="O76"/>
      <c r="P76"/>
    </row>
    <row r="77" spans="2:16" ht="15" thickBot="1" x14ac:dyDescent="0.4">
      <c r="B77" s="120" t="s">
        <v>66</v>
      </c>
      <c r="C77" s="122" t="s">
        <v>24</v>
      </c>
      <c r="D77" s="128" t="s">
        <v>149</v>
      </c>
      <c r="E77" s="18">
        <v>330</v>
      </c>
      <c r="G77" s="11"/>
      <c r="I77" s="10"/>
      <c r="K77"/>
      <c r="L77"/>
      <c r="M77"/>
      <c r="N77"/>
      <c r="O77"/>
      <c r="P77"/>
    </row>
    <row r="78" spans="2:16" ht="15" thickBot="1" x14ac:dyDescent="0.4">
      <c r="B78" s="118" t="s">
        <v>65</v>
      </c>
      <c r="C78" s="123" t="s">
        <v>68</v>
      </c>
      <c r="D78" s="128" t="s">
        <v>150</v>
      </c>
      <c r="E78" s="16">
        <v>660</v>
      </c>
      <c r="G78" s="11"/>
      <c r="I78" s="10"/>
      <c r="K78"/>
      <c r="L78"/>
      <c r="M78"/>
      <c r="N78"/>
      <c r="O78"/>
      <c r="P78"/>
    </row>
    <row r="79" spans="2:16" ht="15" thickBot="1" x14ac:dyDescent="0.4">
      <c r="B79" s="119" t="s">
        <v>65</v>
      </c>
      <c r="C79" s="121" t="s">
        <v>9</v>
      </c>
      <c r="D79" s="128" t="s">
        <v>151</v>
      </c>
      <c r="E79" s="17">
        <v>330</v>
      </c>
      <c r="G79" s="11"/>
      <c r="I79" s="10"/>
      <c r="K79"/>
      <c r="L79"/>
      <c r="M79"/>
      <c r="N79"/>
      <c r="O79"/>
      <c r="P79"/>
    </row>
    <row r="80" spans="2:16" ht="15" thickBot="1" x14ac:dyDescent="0.4">
      <c r="B80" s="119" t="s">
        <v>65</v>
      </c>
      <c r="C80" s="121" t="s">
        <v>71</v>
      </c>
      <c r="D80" s="128" t="s">
        <v>152</v>
      </c>
      <c r="E80" s="17">
        <v>1300</v>
      </c>
      <c r="G80" s="11"/>
      <c r="I80" s="10"/>
      <c r="K80"/>
      <c r="L80"/>
      <c r="M80"/>
      <c r="N80"/>
      <c r="O80"/>
      <c r="P80"/>
    </row>
    <row r="81" spans="2:16" ht="15" thickBot="1" x14ac:dyDescent="0.4">
      <c r="B81" s="119" t="s">
        <v>65</v>
      </c>
      <c r="C81" s="121" t="s">
        <v>73</v>
      </c>
      <c r="D81" s="128" t="s">
        <v>153</v>
      </c>
      <c r="E81" s="17">
        <v>660</v>
      </c>
      <c r="G81" s="11"/>
      <c r="I81" s="10"/>
      <c r="K81"/>
      <c r="L81"/>
      <c r="M81"/>
      <c r="N81"/>
      <c r="O81"/>
      <c r="P81"/>
    </row>
    <row r="82" spans="2:16" ht="15" thickBot="1" x14ac:dyDescent="0.4">
      <c r="B82" s="119" t="s">
        <v>65</v>
      </c>
      <c r="C82" s="121" t="s">
        <v>75</v>
      </c>
      <c r="D82" s="128" t="s">
        <v>154</v>
      </c>
      <c r="E82" s="17">
        <v>330</v>
      </c>
      <c r="G82" s="11"/>
      <c r="I82" s="10"/>
      <c r="K82"/>
      <c r="L82"/>
      <c r="M82"/>
      <c r="N82"/>
      <c r="O82"/>
      <c r="P82"/>
    </row>
    <row r="83" spans="2:16" ht="15" thickBot="1" x14ac:dyDescent="0.4">
      <c r="B83" s="119" t="s">
        <v>65</v>
      </c>
      <c r="C83" s="121" t="s">
        <v>77</v>
      </c>
      <c r="D83" s="128" t="s">
        <v>155</v>
      </c>
      <c r="E83" s="17">
        <v>330</v>
      </c>
      <c r="G83" s="11"/>
      <c r="I83" s="10"/>
      <c r="K83"/>
      <c r="L83"/>
      <c r="M83"/>
      <c r="N83"/>
      <c r="O83"/>
      <c r="P83"/>
    </row>
    <row r="84" spans="2:16" ht="15" thickBot="1" x14ac:dyDescent="0.4">
      <c r="B84" s="119" t="s">
        <v>65</v>
      </c>
      <c r="C84" s="121" t="s">
        <v>79</v>
      </c>
      <c r="D84" s="128" t="s">
        <v>156</v>
      </c>
      <c r="E84" s="17">
        <v>330</v>
      </c>
      <c r="G84" s="11"/>
      <c r="I84" s="10"/>
      <c r="K84"/>
      <c r="L84"/>
      <c r="M84"/>
      <c r="N84"/>
      <c r="O84"/>
      <c r="P84"/>
    </row>
    <row r="85" spans="2:16" ht="15" thickBot="1" x14ac:dyDescent="0.4">
      <c r="B85" s="119" t="s">
        <v>65</v>
      </c>
      <c r="C85" s="121" t="s">
        <v>81</v>
      </c>
      <c r="D85" s="128" t="s">
        <v>157</v>
      </c>
      <c r="E85" s="17">
        <v>330</v>
      </c>
      <c r="G85" s="11"/>
      <c r="I85" s="10"/>
      <c r="K85"/>
      <c r="L85"/>
      <c r="M85"/>
      <c r="N85"/>
      <c r="O85"/>
      <c r="P85"/>
    </row>
    <row r="86" spans="2:16" ht="15" thickBot="1" x14ac:dyDescent="0.4">
      <c r="B86" s="120" t="s">
        <v>65</v>
      </c>
      <c r="C86" s="122" t="s">
        <v>24</v>
      </c>
      <c r="D86" s="128" t="s">
        <v>158</v>
      </c>
      <c r="E86" s="18">
        <v>330</v>
      </c>
      <c r="G86" s="11"/>
      <c r="I86" s="10"/>
      <c r="K86"/>
      <c r="L86"/>
      <c r="M86"/>
      <c r="N86"/>
      <c r="O86"/>
      <c r="P86"/>
    </row>
    <row r="87" spans="2:16" ht="15" thickBot="1" x14ac:dyDescent="0.4">
      <c r="B87" s="118" t="s">
        <v>68</v>
      </c>
      <c r="C87" s="123" t="s">
        <v>9</v>
      </c>
      <c r="D87" s="128" t="s">
        <v>159</v>
      </c>
      <c r="E87" s="16">
        <v>660</v>
      </c>
      <c r="G87" s="11"/>
      <c r="I87" s="10"/>
      <c r="K87"/>
      <c r="L87"/>
      <c r="M87"/>
      <c r="N87"/>
      <c r="O87"/>
      <c r="P87"/>
    </row>
    <row r="88" spans="2:16" ht="15" thickBot="1" x14ac:dyDescent="0.4">
      <c r="B88" s="119" t="s">
        <v>68</v>
      </c>
      <c r="C88" s="121" t="s">
        <v>71</v>
      </c>
      <c r="D88" s="128" t="s">
        <v>160</v>
      </c>
      <c r="E88" s="17">
        <v>1300</v>
      </c>
      <c r="G88" s="11"/>
      <c r="I88" s="10"/>
      <c r="K88"/>
      <c r="L88"/>
      <c r="M88"/>
      <c r="N88"/>
      <c r="O88"/>
      <c r="P88"/>
    </row>
    <row r="89" spans="2:16" ht="15" thickBot="1" x14ac:dyDescent="0.4">
      <c r="B89" s="119" t="s">
        <v>68</v>
      </c>
      <c r="C89" s="121" t="s">
        <v>73</v>
      </c>
      <c r="D89" s="128" t="s">
        <v>161</v>
      </c>
      <c r="E89" s="17">
        <v>660</v>
      </c>
      <c r="G89" s="11"/>
      <c r="I89" s="10"/>
      <c r="K89"/>
      <c r="L89"/>
      <c r="M89"/>
      <c r="N89"/>
      <c r="O89"/>
      <c r="P89"/>
    </row>
    <row r="90" spans="2:16" ht="15" thickBot="1" x14ac:dyDescent="0.4">
      <c r="B90" s="119" t="s">
        <v>68</v>
      </c>
      <c r="C90" s="121" t="s">
        <v>75</v>
      </c>
      <c r="D90" s="128" t="s">
        <v>162</v>
      </c>
      <c r="E90" s="17">
        <v>660</v>
      </c>
      <c r="G90" s="11"/>
      <c r="I90" s="10"/>
      <c r="K90"/>
      <c r="L90"/>
      <c r="M90"/>
      <c r="N90"/>
      <c r="O90"/>
      <c r="P90"/>
    </row>
    <row r="91" spans="2:16" ht="15" thickBot="1" x14ac:dyDescent="0.4">
      <c r="B91" s="119" t="s">
        <v>68</v>
      </c>
      <c r="C91" s="121" t="s">
        <v>77</v>
      </c>
      <c r="D91" s="128" t="s">
        <v>163</v>
      </c>
      <c r="E91" s="17">
        <v>660</v>
      </c>
      <c r="G91" s="11"/>
      <c r="I91" s="10"/>
      <c r="K91"/>
      <c r="L91"/>
      <c r="M91"/>
      <c r="N91"/>
      <c r="O91"/>
      <c r="P91"/>
    </row>
    <row r="92" spans="2:16" ht="15" thickBot="1" x14ac:dyDescent="0.4">
      <c r="B92" s="119" t="s">
        <v>68</v>
      </c>
      <c r="C92" s="121" t="s">
        <v>79</v>
      </c>
      <c r="D92" s="128" t="s">
        <v>164</v>
      </c>
      <c r="E92" s="17">
        <v>660</v>
      </c>
      <c r="G92" s="11"/>
      <c r="I92" s="10"/>
      <c r="K92"/>
      <c r="L92"/>
      <c r="M92"/>
      <c r="N92"/>
      <c r="O92"/>
      <c r="P92"/>
    </row>
    <row r="93" spans="2:16" ht="15" thickBot="1" x14ac:dyDescent="0.4">
      <c r="B93" s="119" t="s">
        <v>68</v>
      </c>
      <c r="C93" s="121" t="s">
        <v>81</v>
      </c>
      <c r="D93" s="128" t="s">
        <v>165</v>
      </c>
      <c r="E93" s="17">
        <v>660</v>
      </c>
      <c r="G93" s="11"/>
      <c r="I93" s="10"/>
      <c r="K93"/>
      <c r="L93"/>
      <c r="M93"/>
      <c r="N93"/>
      <c r="O93"/>
      <c r="P93"/>
    </row>
    <row r="94" spans="2:16" ht="15" thickBot="1" x14ac:dyDescent="0.4">
      <c r="B94" s="120" t="s">
        <v>68</v>
      </c>
      <c r="C94" s="122" t="s">
        <v>24</v>
      </c>
      <c r="D94" s="128" t="s">
        <v>166</v>
      </c>
      <c r="E94" s="18">
        <v>660</v>
      </c>
      <c r="G94" s="11"/>
      <c r="I94" s="10"/>
      <c r="K94"/>
      <c r="L94"/>
      <c r="M94"/>
      <c r="N94"/>
      <c r="O94"/>
      <c r="P94"/>
    </row>
    <row r="95" spans="2:16" ht="15" thickBot="1" x14ac:dyDescent="0.4">
      <c r="B95" s="118" t="s">
        <v>9</v>
      </c>
      <c r="C95" s="123" t="s">
        <v>71</v>
      </c>
      <c r="D95" s="128" t="s">
        <v>167</v>
      </c>
      <c r="E95" s="16">
        <v>1300</v>
      </c>
      <c r="G95" s="11"/>
      <c r="I95" s="10"/>
      <c r="K95"/>
      <c r="L95"/>
      <c r="M95"/>
      <c r="N95"/>
      <c r="O95"/>
      <c r="P95"/>
    </row>
    <row r="96" spans="2:16" ht="15" thickBot="1" x14ac:dyDescent="0.4">
      <c r="B96" s="119" t="s">
        <v>9</v>
      </c>
      <c r="C96" s="121" t="s">
        <v>73</v>
      </c>
      <c r="D96" s="128" t="s">
        <v>168</v>
      </c>
      <c r="E96" s="17">
        <v>660</v>
      </c>
      <c r="G96" s="11"/>
      <c r="I96" s="10"/>
      <c r="K96"/>
      <c r="L96"/>
      <c r="M96"/>
      <c r="N96"/>
      <c r="O96"/>
      <c r="P96"/>
    </row>
    <row r="97" spans="2:16" ht="15" thickBot="1" x14ac:dyDescent="0.4">
      <c r="B97" s="119" t="s">
        <v>9</v>
      </c>
      <c r="C97" s="121" t="s">
        <v>75</v>
      </c>
      <c r="D97" s="128" t="s">
        <v>169</v>
      </c>
      <c r="E97" s="17">
        <v>330</v>
      </c>
      <c r="G97" s="11"/>
      <c r="I97" s="10"/>
      <c r="K97"/>
      <c r="L97"/>
      <c r="M97"/>
      <c r="N97"/>
      <c r="O97"/>
      <c r="P97"/>
    </row>
    <row r="98" spans="2:16" ht="15" thickBot="1" x14ac:dyDescent="0.4">
      <c r="B98" s="119" t="s">
        <v>9</v>
      </c>
      <c r="C98" s="121" t="s">
        <v>77</v>
      </c>
      <c r="D98" s="128" t="s">
        <v>170</v>
      </c>
      <c r="E98" s="17">
        <v>330</v>
      </c>
      <c r="G98" s="11"/>
      <c r="I98" s="10"/>
      <c r="K98"/>
      <c r="L98"/>
      <c r="M98"/>
      <c r="N98"/>
      <c r="O98"/>
      <c r="P98"/>
    </row>
    <row r="99" spans="2:16" ht="15" thickBot="1" x14ac:dyDescent="0.4">
      <c r="B99" s="119" t="s">
        <v>9</v>
      </c>
      <c r="C99" s="121" t="s">
        <v>79</v>
      </c>
      <c r="D99" s="128" t="s">
        <v>171</v>
      </c>
      <c r="E99" s="17">
        <v>330</v>
      </c>
      <c r="G99" s="11"/>
      <c r="I99" s="10"/>
      <c r="K99"/>
      <c r="L99"/>
      <c r="M99"/>
      <c r="N99"/>
      <c r="O99"/>
      <c r="P99"/>
    </row>
    <row r="100" spans="2:16" ht="15" thickBot="1" x14ac:dyDescent="0.4">
      <c r="B100" s="119" t="s">
        <v>9</v>
      </c>
      <c r="C100" s="121" t="s">
        <v>81</v>
      </c>
      <c r="D100" s="128" t="s">
        <v>172</v>
      </c>
      <c r="E100" s="17">
        <v>330</v>
      </c>
      <c r="G100" s="11"/>
      <c r="I100" s="10"/>
      <c r="K100"/>
      <c r="L100"/>
      <c r="M100"/>
      <c r="N100"/>
      <c r="O100"/>
      <c r="P100"/>
    </row>
    <row r="101" spans="2:16" ht="15" thickBot="1" x14ac:dyDescent="0.4">
      <c r="B101" s="120" t="s">
        <v>9</v>
      </c>
      <c r="C101" s="122" t="s">
        <v>24</v>
      </c>
      <c r="D101" s="128" t="s">
        <v>173</v>
      </c>
      <c r="E101" s="18">
        <v>330</v>
      </c>
      <c r="G101" s="11"/>
      <c r="I101" s="10"/>
      <c r="K101"/>
      <c r="L101"/>
      <c r="M101"/>
      <c r="N101"/>
      <c r="O101"/>
      <c r="P101"/>
    </row>
    <row r="102" spans="2:16" ht="15" thickBot="1" x14ac:dyDescent="0.4">
      <c r="B102" s="118" t="s">
        <v>71</v>
      </c>
      <c r="C102" s="123" t="s">
        <v>73</v>
      </c>
      <c r="D102" s="128" t="s">
        <v>174</v>
      </c>
      <c r="E102" s="16">
        <v>1300</v>
      </c>
      <c r="G102" s="11"/>
      <c r="I102" s="10"/>
      <c r="K102"/>
      <c r="L102"/>
      <c r="M102"/>
      <c r="N102"/>
      <c r="O102"/>
      <c r="P102"/>
    </row>
    <row r="103" spans="2:16" ht="15" thickBot="1" x14ac:dyDescent="0.4">
      <c r="B103" s="119" t="s">
        <v>71</v>
      </c>
      <c r="C103" s="121" t="s">
        <v>75</v>
      </c>
      <c r="D103" s="128" t="s">
        <v>175</v>
      </c>
      <c r="E103" s="17">
        <v>1300</v>
      </c>
      <c r="G103" s="11"/>
      <c r="I103" s="10"/>
      <c r="K103"/>
      <c r="L103"/>
      <c r="M103"/>
      <c r="N103"/>
      <c r="O103"/>
      <c r="P103"/>
    </row>
    <row r="104" spans="2:16" ht="15" thickBot="1" x14ac:dyDescent="0.4">
      <c r="B104" s="119" t="s">
        <v>71</v>
      </c>
      <c r="C104" s="121" t="s">
        <v>77</v>
      </c>
      <c r="D104" s="128" t="s">
        <v>176</v>
      </c>
      <c r="E104" s="17">
        <v>1300</v>
      </c>
      <c r="G104" s="11"/>
      <c r="I104" s="10"/>
      <c r="K104"/>
      <c r="L104"/>
      <c r="M104"/>
      <c r="N104"/>
      <c r="O104"/>
      <c r="P104"/>
    </row>
    <row r="105" spans="2:16" ht="15" thickBot="1" x14ac:dyDescent="0.4">
      <c r="B105" s="119" t="s">
        <v>71</v>
      </c>
      <c r="C105" s="121" t="s">
        <v>79</v>
      </c>
      <c r="D105" s="128" t="s">
        <v>177</v>
      </c>
      <c r="E105" s="17">
        <v>1300</v>
      </c>
      <c r="G105" s="11"/>
      <c r="I105" s="10"/>
      <c r="K105"/>
      <c r="L105"/>
      <c r="M105"/>
      <c r="N105"/>
      <c r="O105"/>
      <c r="P105"/>
    </row>
    <row r="106" spans="2:16" ht="15" thickBot="1" x14ac:dyDescent="0.4">
      <c r="B106" s="119" t="s">
        <v>71</v>
      </c>
      <c r="C106" s="121" t="s">
        <v>81</v>
      </c>
      <c r="D106" s="128" t="s">
        <v>178</v>
      </c>
      <c r="E106" s="17">
        <v>1300</v>
      </c>
      <c r="G106" s="11"/>
      <c r="I106" s="10"/>
      <c r="K106"/>
      <c r="L106"/>
      <c r="M106"/>
      <c r="N106"/>
      <c r="O106"/>
      <c r="P106"/>
    </row>
    <row r="107" spans="2:16" ht="15" thickBot="1" x14ac:dyDescent="0.4">
      <c r="B107" s="120" t="s">
        <v>71</v>
      </c>
      <c r="C107" s="122" t="s">
        <v>24</v>
      </c>
      <c r="D107" s="128" t="s">
        <v>179</v>
      </c>
      <c r="E107" s="18">
        <v>1300</v>
      </c>
      <c r="G107" s="11"/>
      <c r="I107" s="10"/>
      <c r="L107"/>
      <c r="M107"/>
      <c r="N107"/>
      <c r="O107"/>
      <c r="P107"/>
    </row>
    <row r="108" spans="2:16" ht="15" thickBot="1" x14ac:dyDescent="0.4">
      <c r="B108" s="118" t="s">
        <v>73</v>
      </c>
      <c r="C108" s="123" t="s">
        <v>75</v>
      </c>
      <c r="D108" s="128" t="s">
        <v>180</v>
      </c>
      <c r="E108" s="16">
        <v>660</v>
      </c>
      <c r="G108" s="11"/>
      <c r="I108" s="10"/>
      <c r="L108"/>
      <c r="M108"/>
      <c r="N108"/>
      <c r="O108"/>
      <c r="P108"/>
    </row>
    <row r="109" spans="2:16" ht="15" thickBot="1" x14ac:dyDescent="0.4">
      <c r="B109" s="119" t="s">
        <v>73</v>
      </c>
      <c r="C109" s="121" t="s">
        <v>77</v>
      </c>
      <c r="D109" s="128" t="s">
        <v>181</v>
      </c>
      <c r="E109" s="17">
        <v>660</v>
      </c>
      <c r="G109" s="11"/>
      <c r="I109" s="10"/>
      <c r="L109"/>
      <c r="M109"/>
      <c r="N109"/>
      <c r="O109"/>
      <c r="P109"/>
    </row>
    <row r="110" spans="2:16" ht="15" thickBot="1" x14ac:dyDescent="0.4">
      <c r="B110" s="119" t="s">
        <v>73</v>
      </c>
      <c r="C110" s="121" t="s">
        <v>79</v>
      </c>
      <c r="D110" s="128" t="s">
        <v>182</v>
      </c>
      <c r="E110" s="17">
        <v>660</v>
      </c>
      <c r="G110" s="11"/>
      <c r="I110" s="10"/>
      <c r="L110"/>
      <c r="M110"/>
      <c r="N110"/>
      <c r="O110"/>
      <c r="P110"/>
    </row>
    <row r="111" spans="2:16" ht="15" thickBot="1" x14ac:dyDescent="0.4">
      <c r="B111" s="119" t="s">
        <v>73</v>
      </c>
      <c r="C111" s="121" t="s">
        <v>81</v>
      </c>
      <c r="D111" s="128" t="s">
        <v>183</v>
      </c>
      <c r="E111" s="17">
        <v>660</v>
      </c>
      <c r="G111" s="11"/>
      <c r="I111" s="10"/>
      <c r="L111"/>
      <c r="M111"/>
      <c r="N111"/>
      <c r="O111"/>
      <c r="P111"/>
    </row>
    <row r="112" spans="2:16" ht="15" thickBot="1" x14ac:dyDescent="0.4">
      <c r="B112" s="120" t="s">
        <v>73</v>
      </c>
      <c r="C112" s="122" t="s">
        <v>24</v>
      </c>
      <c r="D112" s="128" t="s">
        <v>184</v>
      </c>
      <c r="E112" s="17">
        <v>660</v>
      </c>
      <c r="G112" s="11"/>
      <c r="I112" s="10"/>
      <c r="L112"/>
      <c r="M112"/>
      <c r="N112"/>
      <c r="O112"/>
      <c r="P112"/>
    </row>
    <row r="113" spans="2:16" ht="15" thickBot="1" x14ac:dyDescent="0.4">
      <c r="B113" s="118" t="s">
        <v>75</v>
      </c>
      <c r="C113" s="123" t="s">
        <v>77</v>
      </c>
      <c r="D113" s="128" t="s">
        <v>185</v>
      </c>
      <c r="E113" s="16">
        <v>330</v>
      </c>
      <c r="G113" s="11"/>
      <c r="I113" s="10"/>
      <c r="L113"/>
      <c r="M113"/>
      <c r="N113"/>
      <c r="O113"/>
      <c r="P113"/>
    </row>
    <row r="114" spans="2:16" ht="15" thickBot="1" x14ac:dyDescent="0.4">
      <c r="B114" s="119" t="s">
        <v>75</v>
      </c>
      <c r="C114" s="121" t="s">
        <v>79</v>
      </c>
      <c r="D114" s="128" t="s">
        <v>186</v>
      </c>
      <c r="E114" s="17">
        <v>330</v>
      </c>
    </row>
    <row r="115" spans="2:16" ht="15" thickBot="1" x14ac:dyDescent="0.4">
      <c r="B115" s="119" t="s">
        <v>75</v>
      </c>
      <c r="C115" s="121" t="s">
        <v>81</v>
      </c>
      <c r="D115" s="128" t="s">
        <v>187</v>
      </c>
      <c r="E115" s="17">
        <v>330</v>
      </c>
    </row>
    <row r="116" spans="2:16" ht="15" thickBot="1" x14ac:dyDescent="0.4">
      <c r="B116" s="120" t="s">
        <v>75</v>
      </c>
      <c r="C116" s="122" t="s">
        <v>24</v>
      </c>
      <c r="D116" s="128" t="s">
        <v>188</v>
      </c>
      <c r="E116" s="18">
        <v>330</v>
      </c>
    </row>
    <row r="117" spans="2:16" ht="15" thickBot="1" x14ac:dyDescent="0.4">
      <c r="B117" s="118" t="s">
        <v>77</v>
      </c>
      <c r="C117" s="123" t="s">
        <v>79</v>
      </c>
      <c r="D117" s="128" t="s">
        <v>189</v>
      </c>
      <c r="E117" s="16">
        <v>330</v>
      </c>
    </row>
    <row r="118" spans="2:16" ht="15" thickBot="1" x14ac:dyDescent="0.4">
      <c r="B118" s="119" t="s">
        <v>77</v>
      </c>
      <c r="C118" s="121" t="s">
        <v>81</v>
      </c>
      <c r="D118" s="128" t="s">
        <v>190</v>
      </c>
      <c r="E118" s="17">
        <v>330</v>
      </c>
    </row>
    <row r="119" spans="2:16" ht="15" thickBot="1" x14ac:dyDescent="0.4">
      <c r="B119" s="120" t="s">
        <v>77</v>
      </c>
      <c r="C119" s="122" t="s">
        <v>24</v>
      </c>
      <c r="D119" s="128" t="s">
        <v>191</v>
      </c>
      <c r="E119" s="18">
        <v>330</v>
      </c>
    </row>
    <row r="120" spans="2:16" ht="15" thickBot="1" x14ac:dyDescent="0.4">
      <c r="B120" s="118" t="s">
        <v>79</v>
      </c>
      <c r="C120" s="123" t="s">
        <v>81</v>
      </c>
      <c r="D120" s="128" t="s">
        <v>192</v>
      </c>
      <c r="E120" s="16">
        <v>330</v>
      </c>
    </row>
    <row r="121" spans="2:16" ht="15" thickBot="1" x14ac:dyDescent="0.4">
      <c r="B121" s="120" t="s">
        <v>79</v>
      </c>
      <c r="C121" s="122" t="s">
        <v>24</v>
      </c>
      <c r="D121" s="128" t="s">
        <v>193</v>
      </c>
      <c r="E121" s="18">
        <v>330</v>
      </c>
    </row>
    <row r="122" spans="2:16" ht="15" thickBot="1" x14ac:dyDescent="0.4">
      <c r="B122" s="124" t="s">
        <v>81</v>
      </c>
      <c r="C122" s="125" t="s">
        <v>24</v>
      </c>
      <c r="D122" s="128" t="s">
        <v>194</v>
      </c>
      <c r="E122" s="20">
        <v>330</v>
      </c>
    </row>
    <row r="123" spans="2:16" x14ac:dyDescent="0.35">
      <c r="B123" s="5"/>
      <c r="C123" s="5"/>
      <c r="D123" s="5"/>
      <c r="E123" s="5"/>
    </row>
  </sheetData>
  <mergeCells count="1"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9</vt:i4>
      </vt:variant>
    </vt:vector>
  </HeadingPairs>
  <TitlesOfParts>
    <vt:vector size="12" baseType="lpstr">
      <vt:lpstr>Budget för intensivkurs</vt:lpstr>
      <vt:lpstr>Enhetskostnader</vt:lpstr>
      <vt:lpstr>rates - to be hidden</vt:lpstr>
      <vt:lpstr>country</vt:lpstr>
      <vt:lpstr>days</vt:lpstr>
      <vt:lpstr>host</vt:lpstr>
      <vt:lpstr>new</vt:lpstr>
      <vt:lpstr>OSsupport</vt:lpstr>
      <vt:lpstr>startm</vt:lpstr>
      <vt:lpstr>startmonth</vt:lpstr>
      <vt:lpstr>travelrates</vt:lpstr>
      <vt:lpstr>'Budget för intensivkurs'!Tulostusalue</vt:lpstr>
    </vt:vector>
  </TitlesOfParts>
  <Manager/>
  <Company>Rannsóknamiðstöð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</dc:creator>
  <cp:keywords/>
  <dc:description/>
  <cp:lastModifiedBy>Savikurki Kristina</cp:lastModifiedBy>
  <cp:revision/>
  <dcterms:created xsi:type="dcterms:W3CDTF">2014-09-18T10:59:38Z</dcterms:created>
  <dcterms:modified xsi:type="dcterms:W3CDTF">2022-10-17T11:17:00Z</dcterms:modified>
  <cp:category/>
  <cp:contentStatus/>
</cp:coreProperties>
</file>